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inanza\Amministrazione trasparente\Lavoro\Pagam.ti dell'Amministrazione\2026\"/>
    </mc:Choice>
  </mc:AlternateContent>
  <xr:revisionPtr revIDLastSave="0" documentId="13_ncr:1_{C0A14D38-49B3-4E3E-95AC-D257FEAAA24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NOTE" sheetId="2" r:id="rId1"/>
    <sheet name="ESTRAZIONE" sheetId="3" r:id="rId2"/>
    <sheet name="db estraz.S_ALR_87012104 tutto" sheetId="1" r:id="rId3"/>
    <sheet name="Solo tipi doc. fatture e KD" sheetId="4" r:id="rId4"/>
    <sheet name="ITP 2 TRIM 2026" sheetId="5" r:id="rId5"/>
  </sheets>
  <definedNames>
    <definedName name="_xlnm._FilterDatabase" localSheetId="2" hidden="1">'db estraz.S_ALR_87012104 tutto'!$A$1:$M$140</definedName>
  </definedNames>
  <calcPr calcId="191029"/>
  <pivotCaches>
    <pivotCache cacheId="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" i="4"/>
  <c r="L140" i="1"/>
</calcChain>
</file>

<file path=xl/sharedStrings.xml><?xml version="1.0" encoding="utf-8"?>
<sst xmlns="http://schemas.openxmlformats.org/spreadsheetml/2006/main" count="1318" uniqueCount="252">
  <si>
    <t>3000</t>
  </si>
  <si>
    <t>AGENZIA DELLE ENTRATE</t>
  </si>
  <si>
    <t/>
  </si>
  <si>
    <t>KK</t>
  </si>
  <si>
    <t>24000082</t>
  </si>
  <si>
    <t>GEN</t>
  </si>
  <si>
    <t>KD</t>
  </si>
  <si>
    <t>22000036</t>
  </si>
  <si>
    <t>B</t>
  </si>
  <si>
    <t>24000091</t>
  </si>
  <si>
    <t>22000037</t>
  </si>
  <si>
    <t>22000026</t>
  </si>
  <si>
    <t>24000039</t>
  </si>
  <si>
    <t>22000032</t>
  </si>
  <si>
    <t>24000038</t>
  </si>
  <si>
    <t>22000030</t>
  </si>
  <si>
    <t>24000037</t>
  </si>
  <si>
    <t>24000031</t>
  </si>
  <si>
    <t>22000025</t>
  </si>
  <si>
    <t>3002</t>
  </si>
  <si>
    <t>VIVA SERVIZI SPA</t>
  </si>
  <si>
    <t>24000090</t>
  </si>
  <si>
    <t>22000033</t>
  </si>
  <si>
    <t>KT</t>
  </si>
  <si>
    <t>1109000022</t>
  </si>
  <si>
    <t>22000027</t>
  </si>
  <si>
    <t>24000040</t>
  </si>
  <si>
    <t>24000032</t>
  </si>
  <si>
    <t>22000021</t>
  </si>
  <si>
    <t>22000022</t>
  </si>
  <si>
    <t>3004</t>
  </si>
  <si>
    <t>PRICE WATERHOUSE COOPERS SPA</t>
  </si>
  <si>
    <t>24000027</t>
  </si>
  <si>
    <t>RT</t>
  </si>
  <si>
    <t>1109000003</t>
  </si>
  <si>
    <t>3005</t>
  </si>
  <si>
    <t>INTESA SAN PAOLO SPA</t>
  </si>
  <si>
    <t>1109000016</t>
  </si>
  <si>
    <t>24000036</t>
  </si>
  <si>
    <t>3015</t>
  </si>
  <si>
    <t>CENTRO PAGHE MARCHE SRL</t>
  </si>
  <si>
    <t>24000026</t>
  </si>
  <si>
    <t>1109000008</t>
  </si>
  <si>
    <t>24000033</t>
  </si>
  <si>
    <t>1109000013</t>
  </si>
  <si>
    <t>24000092</t>
  </si>
  <si>
    <t>1109000018</t>
  </si>
  <si>
    <t>1109000014</t>
  </si>
  <si>
    <t>24000064</t>
  </si>
  <si>
    <t>3021</t>
  </si>
  <si>
    <t>DIPENDENTI C/RETRIBUZIONI</t>
  </si>
  <si>
    <t>24000034</t>
  </si>
  <si>
    <t>22000029</t>
  </si>
  <si>
    <t>24000073</t>
  </si>
  <si>
    <t>22000035</t>
  </si>
  <si>
    <t>24000029</t>
  </si>
  <si>
    <t>22000024</t>
  </si>
  <si>
    <t>3025</t>
  </si>
  <si>
    <t>COMUNE DI AGUGLIANO</t>
  </si>
  <si>
    <t>24000044</t>
  </si>
  <si>
    <t>22000031</t>
  </si>
  <si>
    <t>3026</t>
  </si>
  <si>
    <t>COMUNE DI ANCONA</t>
  </si>
  <si>
    <t>24000083</t>
  </si>
  <si>
    <t>1109000021</t>
  </si>
  <si>
    <t>24000041</t>
  </si>
  <si>
    <t>3028</t>
  </si>
  <si>
    <t>COMUNE DI BARBARA</t>
  </si>
  <si>
    <t>24000045</t>
  </si>
  <si>
    <t>3029</t>
  </si>
  <si>
    <t>COMUNE DI BELVEDERE OSTRENSE</t>
  </si>
  <si>
    <t>24000065</t>
  </si>
  <si>
    <t>3030</t>
  </si>
  <si>
    <t>COMUNE DI CAMERANO</t>
  </si>
  <si>
    <t>24000046</t>
  </si>
  <si>
    <t>3031</t>
  </si>
  <si>
    <t>COMUNE DI CAMERATA PICENA</t>
  </si>
  <si>
    <t>24000047</t>
  </si>
  <si>
    <t>3032</t>
  </si>
  <si>
    <t>COMUNE DI CASTELBELLINO</t>
  </si>
  <si>
    <t>24000075</t>
  </si>
  <si>
    <t>3033</t>
  </si>
  <si>
    <t>COMUNE DI CASTELFIDARDO</t>
  </si>
  <si>
    <t>24000074</t>
  </si>
  <si>
    <t>3035</t>
  </si>
  <si>
    <t>COMUNE DI CASTELLEONE DI SUASA</t>
  </si>
  <si>
    <t>24000048</t>
  </si>
  <si>
    <t>3036</t>
  </si>
  <si>
    <t>COMUNE DI CASTELPLANIO</t>
  </si>
  <si>
    <t>24000049</t>
  </si>
  <si>
    <t>3037</t>
  </si>
  <si>
    <t>COMUNE DI CERRETO D`ESI</t>
  </si>
  <si>
    <t>24000043</t>
  </si>
  <si>
    <t>3038</t>
  </si>
  <si>
    <t>COMUNE DI CHIARAVALLE</t>
  </si>
  <si>
    <t>24000086</t>
  </si>
  <si>
    <t>1109000029</t>
  </si>
  <si>
    <t>24000050</t>
  </si>
  <si>
    <t>3039</t>
  </si>
  <si>
    <t>COMUNE DI CORINALDO</t>
  </si>
  <si>
    <t>24000051</t>
  </si>
  <si>
    <t>3040</t>
  </si>
  <si>
    <t>COMUNE DI CUPRAMONTANA</t>
  </si>
  <si>
    <t>24000084</t>
  </si>
  <si>
    <t>3041</t>
  </si>
  <si>
    <t>COMUNE DI ESANATOGLIA</t>
  </si>
  <si>
    <t>24000052</t>
  </si>
  <si>
    <t>3042</t>
  </si>
  <si>
    <t>COMUNE DI FABRIANO</t>
  </si>
  <si>
    <t>24000053</t>
  </si>
  <si>
    <t>3043</t>
  </si>
  <si>
    <t>COMUNE DI FALCONARA MARITTIMA</t>
  </si>
  <si>
    <t>24000042</t>
  </si>
  <si>
    <t>1109000020</t>
  </si>
  <si>
    <t>24000066</t>
  </si>
  <si>
    <t>3044</t>
  </si>
  <si>
    <t>COMUNE DI GENGA</t>
  </si>
  <si>
    <t>24000076</t>
  </si>
  <si>
    <t>3045</t>
  </si>
  <si>
    <t>COMUNE DI JESI</t>
  </si>
  <si>
    <t>24000054</t>
  </si>
  <si>
    <t>3046</t>
  </si>
  <si>
    <t>COMUNE DI MAIOLATI SPONTINI</t>
  </si>
  <si>
    <t>24000087</t>
  </si>
  <si>
    <t>3047</t>
  </si>
  <si>
    <t>COMUNE DI MATELICA</t>
  </si>
  <si>
    <t>24000055</t>
  </si>
  <si>
    <t>3048</t>
  </si>
  <si>
    <t>COMUNE DI MERGO</t>
  </si>
  <si>
    <t>24000077</t>
  </si>
  <si>
    <t>3049</t>
  </si>
  <si>
    <t>COMUNE DI MONSANO</t>
  </si>
  <si>
    <t>24000056</t>
  </si>
  <si>
    <t>3050</t>
  </si>
  <si>
    <t>COMUNE DI MONTE ROBERTO</t>
  </si>
  <si>
    <t>24000057</t>
  </si>
  <si>
    <t>3051</t>
  </si>
  <si>
    <t>COMUNE DI MONTE SAN VITO</t>
  </si>
  <si>
    <t>24000078</t>
  </si>
  <si>
    <t>3052</t>
  </si>
  <si>
    <t>COMUNE DI MONTECAROTTO</t>
  </si>
  <si>
    <t>24000058</t>
  </si>
  <si>
    <t>3053</t>
  </si>
  <si>
    <t>COMUNE DI MONTEMARCIANO</t>
  </si>
  <si>
    <t>24000067</t>
  </si>
  <si>
    <t>3055</t>
  </si>
  <si>
    <t>COMUNE DI OFFAGNA</t>
  </si>
  <si>
    <t>24000059</t>
  </si>
  <si>
    <t>3056</t>
  </si>
  <si>
    <t>COMUNE DI OSTRA</t>
  </si>
  <si>
    <t>24000079</t>
  </si>
  <si>
    <t>3057</t>
  </si>
  <si>
    <t>COMUNE DI OSTRA VETERE</t>
  </si>
  <si>
    <t>24000088</t>
  </si>
  <si>
    <t>3058</t>
  </si>
  <si>
    <t>COMUNE DI POGGIO SAN MARCELLO</t>
  </si>
  <si>
    <t>24000060</t>
  </si>
  <si>
    <t>3059</t>
  </si>
  <si>
    <t>COMUNE DI POLVERIGI</t>
  </si>
  <si>
    <t>24000061</t>
  </si>
  <si>
    <t>3060</t>
  </si>
  <si>
    <t>COMUNE DI ROSORA</t>
  </si>
  <si>
    <t>24000080</t>
  </si>
  <si>
    <t>3061</t>
  </si>
  <si>
    <t>COMUNE DI SAN MARCELLO</t>
  </si>
  <si>
    <t>24000062</t>
  </si>
  <si>
    <t>3062</t>
  </si>
  <si>
    <t>COMUNE DI SAN PAOLO DI JESI</t>
  </si>
  <si>
    <t>24000063</t>
  </si>
  <si>
    <t>3063</t>
  </si>
  <si>
    <t>COMUNE DI SANTA MARIA NUOVA</t>
  </si>
  <si>
    <t>24000068</t>
  </si>
  <si>
    <t>3064</t>
  </si>
  <si>
    <t>COMUNE DI SASSOFERRATO</t>
  </si>
  <si>
    <t>24000081</t>
  </si>
  <si>
    <t>3065</t>
  </si>
  <si>
    <t>COMUNE DI SENIGALLIA</t>
  </si>
  <si>
    <t>24000069</t>
  </si>
  <si>
    <t>3066</t>
  </si>
  <si>
    <t>COMUNE DI SERRA DE' CONTI</t>
  </si>
  <si>
    <t>24000089</t>
  </si>
  <si>
    <t>3067</t>
  </si>
  <si>
    <t>COMUNE DI SERRA SAN QUIRICO</t>
  </si>
  <si>
    <t>24000070</t>
  </si>
  <si>
    <t>3068</t>
  </si>
  <si>
    <t>COMUNE DI STAFFOLO</t>
  </si>
  <si>
    <t>24000071</t>
  </si>
  <si>
    <t>3069</t>
  </si>
  <si>
    <t>COMUNE DI TRECASTELLI</t>
  </si>
  <si>
    <t>24000085</t>
  </si>
  <si>
    <t>3072</t>
  </si>
  <si>
    <t>CLEMENTI MORENO</t>
  </si>
  <si>
    <t>22000028</t>
  </si>
  <si>
    <t>24000035</t>
  </si>
  <si>
    <t>24000072</t>
  </si>
  <si>
    <t>22000034</t>
  </si>
  <si>
    <t>22000023</t>
  </si>
  <si>
    <t>24000030</t>
  </si>
  <si>
    <t>3092</t>
  </si>
  <si>
    <t>SABBATINI LORENZO</t>
  </si>
  <si>
    <t>1109000002</t>
  </si>
  <si>
    <t>24000028</t>
  </si>
  <si>
    <t>24000093</t>
  </si>
  <si>
    <t>1109000015</t>
  </si>
  <si>
    <t>Fornitore</t>
  </si>
  <si>
    <t>Nome 1</t>
  </si>
  <si>
    <t>Data di reg.</t>
  </si>
  <si>
    <t>Tipo di documento</t>
  </si>
  <si>
    <t>Numero documento</t>
  </si>
  <si>
    <t>Data documento</t>
  </si>
  <si>
    <t>Settore contabile</t>
  </si>
  <si>
    <t>Data di pareggio</t>
  </si>
  <si>
    <t>Doc. pareggio</t>
  </si>
  <si>
    <t>Importo in dare/avere</t>
  </si>
  <si>
    <t>Scadenza al netto</t>
  </si>
  <si>
    <t xml:space="preserve">S_ALR_87012104 </t>
  </si>
  <si>
    <t xml:space="preserve">Variante </t>
  </si>
  <si>
    <t>Consuntivo pagamenti budget di cassa</t>
  </si>
  <si>
    <t xml:space="preserve">Filtri </t>
  </si>
  <si>
    <r>
      <rPr>
        <b/>
        <sz val="11"/>
        <color theme="1"/>
        <rFont val="Aptos Narrow"/>
        <family val="2"/>
        <scheme val="minor"/>
      </rPr>
      <t>Documento pareggio</t>
    </r>
    <r>
      <rPr>
        <sz val="10"/>
        <rFont val="Arial"/>
      </rPr>
      <t>: inserire i documenti di pareggio riferiti ai Pagamenti del trimestre di riferimento così da calcolare l'Indicatore di tempestività sulla base dei dati pubblicati dei Pagamenti del trimestre di riferimento</t>
    </r>
  </si>
  <si>
    <r>
      <rPr>
        <b/>
        <sz val="11"/>
        <color theme="1"/>
        <rFont val="Aptos Narrow"/>
        <family val="2"/>
        <scheme val="minor"/>
      </rPr>
      <t>Partite pareggiate:</t>
    </r>
    <r>
      <rPr>
        <sz val="10"/>
        <rFont val="Arial"/>
      </rPr>
      <t xml:space="preserve"> Data di pareggio 01.01.2023 31.03.2023</t>
    </r>
  </si>
  <si>
    <r>
      <rPr>
        <b/>
        <i/>
        <sz val="11"/>
        <color theme="1"/>
        <rFont val="Aptos Narrow"/>
        <family val="2"/>
        <scheme val="minor"/>
      </rPr>
      <t>Cancellare tutti i filtri:</t>
    </r>
    <r>
      <rPr>
        <i/>
        <sz val="11"/>
        <color theme="1"/>
        <rFont val="Aptos Narrow"/>
        <family val="2"/>
        <scheme val="minor"/>
      </rPr>
      <t xml:space="preserve"> </t>
    </r>
    <r>
      <rPr>
        <sz val="10"/>
        <rFont val="Arial"/>
      </rPr>
      <t xml:space="preserve">sia i </t>
    </r>
    <r>
      <rPr>
        <b/>
        <sz val="11"/>
        <color theme="1"/>
        <rFont val="Aptos Narrow"/>
        <family val="2"/>
        <scheme val="minor"/>
      </rPr>
      <t>Tipi documento</t>
    </r>
    <r>
      <rPr>
        <sz val="10"/>
        <rFont val="Arial"/>
      </rPr>
      <t xml:space="preserve"> altrimenti prende solo quelli della selezione dei pagamenit KZ KK DB ST E SS mentre deve prendere anche tutti i movimenti fattura da Oda e non e caricamenti vari KD </t>
    </r>
    <r>
      <rPr>
        <b/>
        <sz val="11"/>
        <color theme="1"/>
        <rFont val="Aptos Narrow"/>
        <family val="2"/>
        <scheme val="minor"/>
      </rPr>
      <t>che le Date documento</t>
    </r>
    <r>
      <rPr>
        <sz val="10"/>
        <rFont val="Arial"/>
      </rPr>
      <t xml:space="preserve">. </t>
    </r>
  </si>
  <si>
    <t>In questo modo risultano già esclusi i fornitori esclusi nella pivot dei Pagamenti</t>
  </si>
  <si>
    <r>
      <rPr>
        <i/>
        <u/>
        <sz val="11"/>
        <color theme="1"/>
        <rFont val="Aptos Narrow"/>
        <family val="2"/>
        <scheme val="minor"/>
      </rPr>
      <t>Costi del Personale</t>
    </r>
    <r>
      <rPr>
        <i/>
        <sz val="11"/>
        <color theme="1"/>
        <rFont val="Aptos Narrow"/>
        <family val="2"/>
        <scheme val="minor"/>
      </rPr>
      <t xml:space="preserve"> tramite NOTE (due fornitori lasciati)</t>
    </r>
  </si>
  <si>
    <r>
      <rPr>
        <i/>
        <u/>
        <sz val="11"/>
        <color theme="1"/>
        <rFont val="Aptos Narrow"/>
        <family val="2"/>
        <scheme val="minor"/>
      </rPr>
      <t>Imposte tasse e contributi</t>
    </r>
    <r>
      <rPr>
        <i/>
        <sz val="11"/>
        <color theme="1"/>
        <rFont val="Aptos Narrow"/>
        <family val="2"/>
        <scheme val="minor"/>
      </rPr>
      <t xml:space="preserve"> tramite CM</t>
    </r>
  </si>
  <si>
    <r>
      <rPr>
        <i/>
        <u/>
        <sz val="11"/>
        <color theme="1"/>
        <rFont val="Aptos Narrow"/>
        <family val="2"/>
        <scheme val="minor"/>
      </rPr>
      <t>Fondo Perdite Idriche</t>
    </r>
    <r>
      <rPr>
        <i/>
        <sz val="11"/>
        <color theme="1"/>
        <rFont val="Aptos Narrow"/>
        <family val="2"/>
        <scheme val="minor"/>
      </rPr>
      <t xml:space="preserve"> tramite descrizione Fornitore</t>
    </r>
  </si>
  <si>
    <r>
      <rPr>
        <i/>
        <u/>
        <sz val="11"/>
        <color theme="1"/>
        <rFont val="Aptos Narrow"/>
        <family val="2"/>
        <scheme val="minor"/>
      </rPr>
      <t>Fornitore Occasionale</t>
    </r>
    <r>
      <rPr>
        <i/>
        <sz val="11"/>
        <color theme="1"/>
        <rFont val="Aptos Narrow"/>
        <family val="2"/>
        <scheme val="minor"/>
      </rPr>
      <t xml:space="preserve"> tramite descrizione Fornitore</t>
    </r>
  </si>
  <si>
    <t xml:space="preserve">Esercizio </t>
  </si>
  <si>
    <t>Il problema è relativo a pagamenti di documenti di esercizi precedenti (2022-2021-2020..) che non vengono considerati. Se togliamo l'esercizio prende anche i doc.pareggio degli altri anni (2021-2020...) e non va bene</t>
  </si>
  <si>
    <t>Aggiunti tramite un'estrazione documenti (KT,RT,KD...) di esercizi differenti che generavano pagamenti nel I trimestre 2023 per un totale di eur 50.044,72.Inte</t>
  </si>
  <si>
    <t>Integrati in giallo nel foglio 'Solo fatture e KD'</t>
  </si>
  <si>
    <t>NO</t>
  </si>
  <si>
    <t xml:space="preserve">Non inserire perchè ci possono essere documenti pareggiati non entro il periodo di riferimento (pareggi tardivi di pagamenti del trimestre di riferimento) </t>
  </si>
  <si>
    <t>e se mettiamo la data di pareggio non li prende</t>
  </si>
  <si>
    <t>ITP</t>
  </si>
  <si>
    <t>Somma Ritardo Ponderato/Somma Importo pagato</t>
  </si>
  <si>
    <t>Importo pagato fattura x GG ritardo pag.to</t>
  </si>
  <si>
    <t>BP</t>
  </si>
  <si>
    <t>MP</t>
  </si>
  <si>
    <t>Se pagati tutti documenti emessi nel trimestre che stiamo elaborando il totale deve essere 0.</t>
  </si>
  <si>
    <t>Se invece c'è una differenza, significa che alcuni documenti pareggiati nel 2025 sono riferiti a documenti datati anni precedenti.</t>
  </si>
  <si>
    <t>Eliminare KD dei Comuni perché trattasi di pagamento dividendi, insieme ai pagamenti F24-Ag. Entrate e dipendenti</t>
  </si>
  <si>
    <t>data ordinativo da kk-kz</t>
  </si>
  <si>
    <t>ITP=gg ritardo pagamento GG dt ordinativo pag e dt scad</t>
  </si>
  <si>
    <t>Ritardo ponderato</t>
  </si>
  <si>
    <t>Note</t>
  </si>
  <si>
    <t>modificate date di scadenza dei Comuni e pagam. AU</t>
  </si>
  <si>
    <t>Somma di Ritardo ponderato</t>
  </si>
  <si>
    <t>Somma di Importo in dare/avere</t>
  </si>
  <si>
    <t>Valori</t>
  </si>
  <si>
    <t>Totale</t>
  </si>
  <si>
    <t>ITP 2°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</si>
</sst>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1" x14ac:knownFonts="1">
    <font>
      <sz val="10"/>
      <name val="Arial"/>
    </font>
    <font>
      <sz val="10"/>
      <name val="Arial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2" fillId="0" borderId="0" xfId="0" applyFont="1"/>
    <xf numFmtId="0" fontId="0" fillId="0" borderId="0" xfId="0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4" fontId="0" fillId="0" borderId="0" xfId="0" applyNumberFormat="1" applyAlignment="1">
      <alignment vertical="top"/>
    </xf>
    <xf numFmtId="4" fontId="0" fillId="3" borderId="0" xfId="0" applyNumberFormat="1" applyFill="1" applyAlignment="1">
      <alignment vertical="top"/>
    </xf>
    <xf numFmtId="0" fontId="8" fillId="3" borderId="0" xfId="0" applyFont="1" applyFill="1"/>
    <xf numFmtId="0" fontId="0" fillId="3" borderId="0" xfId="0" applyFill="1" applyAlignment="1">
      <alignment vertical="top"/>
    </xf>
    <xf numFmtId="0" fontId="8" fillId="0" borderId="0" xfId="0" applyFont="1"/>
    <xf numFmtId="0" fontId="9" fillId="0" borderId="0" xfId="0" applyFont="1" applyAlignment="1">
      <alignment vertical="top"/>
    </xf>
    <xf numFmtId="14" fontId="0" fillId="4" borderId="0" xfId="0" applyNumberFormat="1" applyFill="1" applyAlignment="1">
      <alignment horizontal="right" vertical="top"/>
    </xf>
    <xf numFmtId="14" fontId="10" fillId="3" borderId="0" xfId="0" applyNumberFormat="1" applyFont="1" applyFill="1" applyAlignment="1">
      <alignment horizontal="left" vertical="top" wrapText="1"/>
    </xf>
    <xf numFmtId="1" fontId="10" fillId="3" borderId="0" xfId="0" applyNumberFormat="1" applyFont="1" applyFill="1" applyAlignment="1">
      <alignment horizontal="left" vertical="top" wrapText="1"/>
    </xf>
    <xf numFmtId="164" fontId="10" fillId="3" borderId="0" xfId="1" applyNumberFormat="1" applyFont="1" applyFill="1" applyAlignment="1">
      <alignment vertical="top" wrapText="1"/>
    </xf>
    <xf numFmtId="2" fontId="10" fillId="3" borderId="0" xfId="1" applyNumberFormat="1" applyFont="1" applyFill="1" applyAlignment="1">
      <alignment vertical="top" wrapText="1"/>
    </xf>
    <xf numFmtId="164" fontId="0" fillId="0" borderId="0" xfId="0" applyNumberFormat="1" applyAlignment="1">
      <alignment vertical="top"/>
    </xf>
    <xf numFmtId="0" fontId="0" fillId="0" borderId="0" xfId="0" pivotButton="1" applyAlignment="1">
      <alignment vertical="top"/>
    </xf>
    <xf numFmtId="0" fontId="10" fillId="3" borderId="0" xfId="0" applyFont="1" applyFill="1"/>
    <xf numFmtId="2" fontId="7" fillId="3" borderId="0" xfId="0" applyNumberFormat="1" applyFont="1" applyFill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1038225</xdr:colOff>
      <xdr:row>24</xdr:row>
      <xdr:rowOff>152400</xdr:rowOff>
    </xdr:from>
    <xdr:to>
      <xdr:col>1</xdr:col>
      <xdr:colOff>1047750</xdr:colOff>
      <xdr:row>28</xdr:row>
      <xdr:rowOff>76200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0941030B-BE8E-4EAD-B3C8-7CC61BE745EC}"/>
            </a:ext>
          </a:extLst>
        </xdr:cNvPr>
        <xdr:cNvCxnSpPr/>
      </xdr:nvCxnSpPr>
      <xdr:spPr>
        <a:xfrm>
          <a:off x="1647825" y="4410075"/>
          <a:ext cx="9525" cy="600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63</xdr:row>
      <xdr:rowOff>84439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910BF97-1C99-439B-A22C-75CD0FD91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petta Giorgia" refreshedDate="46211.681099421294" createdVersion="8" refreshedVersion="8" minRefreshableVersion="3" recordCount="19" xr:uid="{DF6C1842-3B16-4785-93EE-305571A0FCDB}">
  <cacheSource type="worksheet">
    <worksheetSource ref="A1:Q20" sheet="Solo tipi doc. fatture e KD"/>
  </cacheSource>
  <cacheFields count="17">
    <cacheField name="Fornitore" numFmtId="0">
      <sharedItems/>
    </cacheField>
    <cacheField name="Nome 1" numFmtId="0">
      <sharedItems/>
    </cacheField>
    <cacheField name="Data di reg." numFmtId="14">
      <sharedItems containsSemiMixedTypes="0" containsNonDate="0" containsDate="1" containsString="0" minDate="2026-01-14T00:00:00" maxDate="2026-06-16T00:00:00"/>
    </cacheField>
    <cacheField name="Tipo di documento" numFmtId="0">
      <sharedItems/>
    </cacheField>
    <cacheField name="Numero documento" numFmtId="0">
      <sharedItems/>
    </cacheField>
    <cacheField name="Data documento" numFmtId="14">
      <sharedItems containsSemiMixedTypes="0" containsNonDate="0" containsDate="1" containsString="0" minDate="2026-01-05T00:00:00" maxDate="2026-06-16T00:00:00"/>
    </cacheField>
    <cacheField name="Settore contabile" numFmtId="0">
      <sharedItems/>
    </cacheField>
    <cacheField name="BP" numFmtId="0">
      <sharedItems/>
    </cacheField>
    <cacheField name="MP" numFmtId="0">
      <sharedItems/>
    </cacheField>
    <cacheField name="Data di pareggio" numFmtId="14">
      <sharedItems containsSemiMixedTypes="0" containsNonDate="0" containsDate="1" containsString="0" minDate="2026-04-08T00:00:00" maxDate="2026-07-01T00:00:00"/>
    </cacheField>
    <cacheField name="Doc. pareggio" numFmtId="0">
      <sharedItems/>
    </cacheField>
    <cacheField name="Importo in dare/avere" numFmtId="4">
      <sharedItems containsSemiMixedTypes="0" containsString="0" containsNumber="1" minValue="-56971.31" maxValue="-16"/>
    </cacheField>
    <cacheField name="Scadenza al netto" numFmtId="14">
      <sharedItems containsSemiMixedTypes="0" containsNonDate="0" containsDate="1" containsString="0" minDate="2026-03-31T00:00:00" maxDate="2026-07-01T00:00:00"/>
    </cacheField>
    <cacheField name="data ordinativo da kk-kz" numFmtId="14">
      <sharedItems containsSemiMixedTypes="0" containsNonDate="0" containsDate="1" containsString="0" minDate="2026-03-31T00:00:00" maxDate="2026-07-01T00:00:00"/>
    </cacheField>
    <cacheField name="ITP=gg ritardo pagamento GG dt ordinativo pag e dt scad" numFmtId="0">
      <sharedItems containsSemiMixedTypes="0" containsString="0" containsNumber="1" containsInteger="1" minValue="-9" maxValue="7"/>
    </cacheField>
    <cacheField name="Ritardo ponderato" numFmtId="164">
      <sharedItems containsSemiMixedTypes="0" containsString="0" containsNumber="1" minValue="-398799.17" maxValue="1502"/>
    </cacheField>
    <cacheField name="Not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3002"/>
    <s v="VIVA SERVIZI SPA"/>
    <d v="2026-05-29T00:00:00"/>
    <s v="KD"/>
    <s v="22000033"/>
    <d v="2026-05-26T00:00:00"/>
    <s v="GEN"/>
    <s v=""/>
    <s v="B"/>
    <d v="2026-06-30T00:00:00"/>
    <s v="24000090"/>
    <n v="-16"/>
    <d v="2026-06-25T00:00:00"/>
    <d v="2026-06-25T00:00:00"/>
    <n v="0"/>
    <n v="0"/>
    <m/>
  </r>
  <r>
    <s v="3002"/>
    <s v="VIVA SERVIZI SPA"/>
    <d v="2026-05-27T00:00:00"/>
    <s v="KT"/>
    <s v="1109000022"/>
    <d v="2026-05-26T00:00:00"/>
    <s v="GEN"/>
    <s v=""/>
    <s v="B"/>
    <d v="2026-06-30T00:00:00"/>
    <s v="24000090"/>
    <n v="-12000"/>
    <d v="2026-06-25T00:00:00"/>
    <d v="2026-06-25T00:00:00"/>
    <n v="0"/>
    <n v="0"/>
    <m/>
  </r>
  <r>
    <s v="3002"/>
    <s v="VIVA SERVIZI SPA"/>
    <d v="2026-04-29T00:00:00"/>
    <s v="KD"/>
    <s v="22000027"/>
    <d v="2026-04-24T00:00:00"/>
    <s v="GEN"/>
    <s v=""/>
    <s v="B"/>
    <d v="2026-05-31T00:00:00"/>
    <s v="24000040"/>
    <n v="-23.5"/>
    <d v="2026-05-24T00:00:00"/>
    <d v="2026-05-27T00:00:00"/>
    <n v="3"/>
    <n v="-70.5"/>
    <m/>
  </r>
  <r>
    <s v="3002"/>
    <s v="VIVA SERVIZI SPA"/>
    <d v="2026-04-09T00:00:00"/>
    <s v="KD"/>
    <s v="22000021"/>
    <d v="2026-04-08T00:00:00"/>
    <s v="GEN"/>
    <s v=""/>
    <s v="B"/>
    <d v="2026-05-06T00:00:00"/>
    <s v="24000032"/>
    <n v="-32"/>
    <d v="2026-05-08T00:00:00"/>
    <d v="2026-04-30T00:00:00"/>
    <n v="-8"/>
    <n v="256"/>
    <m/>
  </r>
  <r>
    <s v="3002"/>
    <s v="VIVA SERVIZI SPA"/>
    <d v="2026-04-09T00:00:00"/>
    <s v="KD"/>
    <s v="22000022"/>
    <d v="2026-04-09T00:00:00"/>
    <s v="GEN"/>
    <s v=""/>
    <s v="B"/>
    <d v="2026-05-06T00:00:00"/>
    <s v="24000032"/>
    <n v="-25"/>
    <d v="2026-05-09T00:00:00"/>
    <d v="2026-04-30T00:00:00"/>
    <n v="-9"/>
    <n v="225"/>
    <m/>
  </r>
  <r>
    <s v="3004"/>
    <s v="PRICE WATERHOUSE COOPERS SPA"/>
    <d v="2026-01-21T00:00:00"/>
    <s v="RT"/>
    <s v="1109000003"/>
    <d v="2026-01-16T00:00:00"/>
    <s v="GEN"/>
    <s v=""/>
    <s v="B"/>
    <d v="2026-04-08T00:00:00"/>
    <s v="24000027"/>
    <n v="-2284"/>
    <d v="2026-03-31T00:00:00"/>
    <d v="2026-03-31T00:00:00"/>
    <n v="0"/>
    <n v="0"/>
    <m/>
  </r>
  <r>
    <s v="3005"/>
    <s v="INTESA SAN PAOLO SPA"/>
    <d v="2026-04-23T00:00:00"/>
    <s v="KT"/>
    <s v="1109000016"/>
    <d v="2026-04-15T00:00:00"/>
    <s v="GEN"/>
    <s v=""/>
    <s v="B"/>
    <d v="2026-05-27T00:00:00"/>
    <s v="24000036"/>
    <n v="-127.5"/>
    <d v="2026-05-15T00:00:00"/>
    <d v="2026-05-18T00:00:00"/>
    <n v="3"/>
    <n v="-382.5"/>
    <m/>
  </r>
  <r>
    <s v="3015"/>
    <s v="CENTRO PAGHE MARCHE SRL"/>
    <d v="2026-02-06T00:00:00"/>
    <s v="RT"/>
    <s v="1109000008"/>
    <d v="2026-01-31T00:00:00"/>
    <s v="GEN"/>
    <s v=""/>
    <s v="B"/>
    <d v="2026-04-08T00:00:00"/>
    <s v="24000026"/>
    <n v="-19"/>
    <d v="2026-03-31T00:00:00"/>
    <d v="2026-03-31T00:00:00"/>
    <n v="0"/>
    <n v="0"/>
    <m/>
  </r>
  <r>
    <s v="3015"/>
    <s v="CENTRO PAGHE MARCHE SRL"/>
    <d v="2026-04-07T00:00:00"/>
    <s v="RT"/>
    <s v="1109000013"/>
    <d v="2026-02-27T00:00:00"/>
    <s v="GEN"/>
    <s v=""/>
    <s v="B"/>
    <d v="2026-05-06T00:00:00"/>
    <s v="24000033"/>
    <n v="-19"/>
    <d v="2026-04-30T00:00:00"/>
    <d v="2026-04-30T00:00:00"/>
    <n v="0"/>
    <n v="0"/>
    <m/>
  </r>
  <r>
    <s v="3015"/>
    <s v="CENTRO PAGHE MARCHE SRL"/>
    <d v="2026-04-30T00:00:00"/>
    <s v="RT"/>
    <s v="1109000018"/>
    <d v="2026-04-30T00:00:00"/>
    <s v="GEN"/>
    <s v=""/>
    <s v="B"/>
    <d v="2026-06-30T00:00:00"/>
    <s v="24000092"/>
    <n v="-19"/>
    <d v="2026-06-30T00:00:00"/>
    <d v="2026-06-30T00:00:00"/>
    <n v="0"/>
    <n v="0"/>
    <m/>
  </r>
  <r>
    <s v="3015"/>
    <s v="CENTRO PAGHE MARCHE SRL"/>
    <d v="2026-04-07T00:00:00"/>
    <s v="RT"/>
    <s v="1109000014"/>
    <d v="2026-03-31T00:00:00"/>
    <s v="GEN"/>
    <s v=""/>
    <s v="B"/>
    <d v="2026-06-04T00:00:00"/>
    <s v="24000064"/>
    <n v="-19"/>
    <d v="2026-05-31T00:00:00"/>
    <d v="2026-06-01T00:00:00"/>
    <n v="1"/>
    <n v="-19"/>
    <m/>
  </r>
  <r>
    <s v="3026"/>
    <s v="COMUNE DI ANCONA"/>
    <d v="2026-05-26T00:00:00"/>
    <s v="RT"/>
    <s v="1109000021"/>
    <d v="2026-05-20T00:00:00"/>
    <s v="GEN"/>
    <s v=""/>
    <s v="B"/>
    <d v="2026-05-31T00:00:00"/>
    <s v="24000041"/>
    <n v="-56971.31"/>
    <d v="2026-05-20T00:00:00"/>
    <d v="2026-05-27T00:00:00"/>
    <n v="7"/>
    <n v="-398799.17"/>
    <m/>
  </r>
  <r>
    <s v="3038"/>
    <s v="COMUNE DI CHIARAVALLE"/>
    <d v="2026-06-15T00:00:00"/>
    <s v="RT"/>
    <s v="1109000029"/>
    <d v="2026-06-15T00:00:00"/>
    <s v="GEN"/>
    <s v=""/>
    <s v="B"/>
    <d v="2026-06-24T00:00:00"/>
    <s v="24000086"/>
    <n v="-8605.9"/>
    <d v="2026-06-15T00:00:00"/>
    <d v="2026-06-16T00:00:00"/>
    <n v="1"/>
    <n v="-8605.9"/>
    <m/>
  </r>
  <r>
    <s v="3043"/>
    <s v="COMUNE DI FALCONARA MARITTIMA"/>
    <d v="2026-05-20T00:00:00"/>
    <s v="RT"/>
    <s v="1109000020"/>
    <d v="2026-05-19T00:00:00"/>
    <s v="GEN"/>
    <s v=""/>
    <s v="B"/>
    <d v="2026-05-31T00:00:00"/>
    <s v="24000042"/>
    <n v="-8196.7199999999993"/>
    <d v="2026-05-20T00:00:00"/>
    <d v="2026-05-27T00:00:00"/>
    <n v="7"/>
    <n v="-57377.039999999994"/>
    <m/>
  </r>
  <r>
    <s v="3072"/>
    <s v="CLEMENTI MORENO"/>
    <d v="2026-05-12T00:00:00"/>
    <s v="KD"/>
    <s v="22000028"/>
    <d v="2026-04-30T00:00:00"/>
    <s v="GEN"/>
    <s v=""/>
    <s v="B"/>
    <d v="2026-05-15T00:00:00"/>
    <s v="24000035"/>
    <n v="-751"/>
    <d v="2026-05-10T00:00:00"/>
    <d v="2026-05-08T00:00:00"/>
    <n v="-2"/>
    <n v="1502"/>
    <m/>
  </r>
  <r>
    <s v="3072"/>
    <s v="CLEMENTI MORENO"/>
    <d v="2026-06-11T00:00:00"/>
    <s v="KD"/>
    <s v="22000034"/>
    <d v="2026-05-31T00:00:00"/>
    <s v="GEN"/>
    <s v=""/>
    <s v="B"/>
    <d v="2026-06-11T00:00:00"/>
    <s v="24000072"/>
    <n v="-750"/>
    <d v="2026-06-10T00:00:00"/>
    <d v="2026-06-09T00:00:00"/>
    <n v="-1"/>
    <n v="750"/>
    <m/>
  </r>
  <r>
    <s v="3072"/>
    <s v="CLEMENTI MORENO"/>
    <d v="2026-04-13T00:00:00"/>
    <s v="KD"/>
    <s v="22000023"/>
    <d v="2026-03-31T00:00:00"/>
    <s v="GEN"/>
    <s v=""/>
    <s v="B"/>
    <d v="2026-04-15T00:00:00"/>
    <s v="24000030"/>
    <n v="-750"/>
    <d v="2026-04-10T00:00:00"/>
    <d v="2026-04-09T00:00:00"/>
    <n v="-1"/>
    <n v="750"/>
    <m/>
  </r>
  <r>
    <s v="3092"/>
    <s v="SABBATINI LORENZO"/>
    <d v="2026-01-14T00:00:00"/>
    <s v="RT"/>
    <s v="1109000002"/>
    <d v="2026-01-05T00:00:00"/>
    <s v="GEN"/>
    <s v=""/>
    <s v="B"/>
    <d v="2026-04-08T00:00:00"/>
    <s v="24000028"/>
    <n v="-522.08000000000004"/>
    <d v="2026-03-31T00:00:00"/>
    <d v="2026-03-31T00:00:00"/>
    <n v="0"/>
    <n v="0"/>
    <m/>
  </r>
  <r>
    <s v="3092"/>
    <s v="SABBATINI LORENZO"/>
    <d v="2026-04-23T00:00:00"/>
    <s v="RT"/>
    <s v="1109000015"/>
    <d v="2026-04-07T00:00:00"/>
    <s v="GEN"/>
    <s v=""/>
    <s v="B"/>
    <d v="2026-06-30T00:00:00"/>
    <s v="24000093"/>
    <n v="-522.08000000000004"/>
    <d v="2026-06-30T00:00:00"/>
    <d v="2026-06-30T00:00:00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A614C3-09B6-4050-804D-42EBA8F1B9D3}" name="Tabella pivot1" cacheId="3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C5" firstHeaderRow="1" firstDataRow="2" firstDataCol="1"/>
  <pivotFields count="17"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dataField="1" compact="0" numFmtId="4" outline="0" showAll="0"/>
    <pivotField compact="0" numFmtId="14" outline="0" showAll="0"/>
    <pivotField compact="0" numFmtId="14" outline="0" showAll="0"/>
    <pivotField compact="0" outline="0" showAll="0"/>
    <pivotField dataField="1" compact="0" numFmtId="164" outline="0" showAll="0"/>
    <pivotField compact="0" outline="0"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Somma di Importo in dare/avere" fld="11" baseField="0" baseItem="0" numFmtId="4"/>
    <dataField name="Somma di Ritardo ponderato" fld="1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96C8-E5BB-4245-8CA8-A1CD55A25B71}">
  <dimension ref="A1:G30"/>
  <sheetViews>
    <sheetView workbookViewId="0">
      <selection sqref="A1:XFD1048576"/>
    </sheetView>
  </sheetViews>
  <sheetFormatPr defaultColWidth="9.140625" defaultRowHeight="12.75" x14ac:dyDescent="0.2"/>
  <cols>
    <col min="1" max="1" width="9.140625" style="4"/>
    <col min="2" max="2" width="32.85546875" style="4" customWidth="1"/>
    <col min="3" max="3" width="22.5703125" style="4" bestFit="1" customWidth="1"/>
    <col min="4" max="16384" width="9.140625" style="4"/>
  </cols>
  <sheetData>
    <row r="1" spans="1:7" ht="15" x14ac:dyDescent="0.25">
      <c r="A1" s="3" t="s">
        <v>215</v>
      </c>
    </row>
    <row r="2" spans="1:7" ht="15" x14ac:dyDescent="0.25">
      <c r="A2" s="5" t="s">
        <v>216</v>
      </c>
      <c r="B2" s="3" t="s">
        <v>217</v>
      </c>
    </row>
    <row r="3" spans="1:7" ht="15" x14ac:dyDescent="0.25">
      <c r="A3" s="5" t="s">
        <v>218</v>
      </c>
      <c r="B3" s="4" t="s">
        <v>219</v>
      </c>
    </row>
    <row r="4" spans="1:7" ht="15" x14ac:dyDescent="0.25">
      <c r="A4" s="5"/>
      <c r="B4" s="4" t="s">
        <v>220</v>
      </c>
    </row>
    <row r="5" spans="1:7" ht="15" x14ac:dyDescent="0.25">
      <c r="A5" s="5"/>
      <c r="B5" s="5" t="s">
        <v>221</v>
      </c>
    </row>
    <row r="6" spans="1:7" ht="15" x14ac:dyDescent="0.25">
      <c r="A6" s="5"/>
    </row>
    <row r="7" spans="1:7" x14ac:dyDescent="0.2">
      <c r="B7" s="4" t="s">
        <v>222</v>
      </c>
    </row>
    <row r="8" spans="1:7" ht="15" x14ac:dyDescent="0.25">
      <c r="B8" s="5" t="s">
        <v>223</v>
      </c>
      <c r="C8" s="5"/>
      <c r="D8" s="5"/>
      <c r="E8" s="3"/>
      <c r="F8" s="3"/>
      <c r="G8" s="3"/>
    </row>
    <row r="9" spans="1:7" ht="15" x14ac:dyDescent="0.25">
      <c r="B9" s="5" t="s">
        <v>224</v>
      </c>
      <c r="C9" s="5"/>
      <c r="D9" s="5"/>
      <c r="E9" s="3"/>
      <c r="F9" s="3"/>
      <c r="G9" s="3"/>
    </row>
    <row r="10" spans="1:7" ht="15" x14ac:dyDescent="0.25">
      <c r="B10" s="5" t="s">
        <v>225</v>
      </c>
      <c r="C10" s="5"/>
      <c r="D10" s="5"/>
      <c r="E10" s="3"/>
      <c r="F10" s="3"/>
      <c r="G10" s="3"/>
    </row>
    <row r="11" spans="1:7" ht="15" x14ac:dyDescent="0.25">
      <c r="B11" s="5" t="s">
        <v>226</v>
      </c>
      <c r="C11" s="5"/>
      <c r="D11" s="5"/>
      <c r="E11" s="3"/>
      <c r="F11" s="3"/>
      <c r="G11" s="3"/>
    </row>
    <row r="13" spans="1:7" ht="15" x14ac:dyDescent="0.25">
      <c r="B13" s="6" t="s">
        <v>227</v>
      </c>
      <c r="C13" s="6">
        <v>2023</v>
      </c>
      <c r="E13" s="5" t="s">
        <v>228</v>
      </c>
    </row>
    <row r="14" spans="1:7" ht="15" x14ac:dyDescent="0.25">
      <c r="E14" s="5" t="s">
        <v>229</v>
      </c>
    </row>
    <row r="15" spans="1:7" x14ac:dyDescent="0.2">
      <c r="E15" s="4" t="s">
        <v>230</v>
      </c>
    </row>
    <row r="17" spans="1:5" ht="15" x14ac:dyDescent="0.25">
      <c r="B17" s="6" t="s">
        <v>211</v>
      </c>
      <c r="C17" s="6" t="s">
        <v>231</v>
      </c>
      <c r="E17" s="4" t="s">
        <v>232</v>
      </c>
    </row>
    <row r="18" spans="1:5" x14ac:dyDescent="0.2">
      <c r="E18" s="4" t="s">
        <v>233</v>
      </c>
    </row>
    <row r="25" spans="1:5" ht="15" x14ac:dyDescent="0.25">
      <c r="A25" s="3" t="s">
        <v>234</v>
      </c>
      <c r="B25" s="3" t="s">
        <v>235</v>
      </c>
      <c r="C25" s="3"/>
    </row>
    <row r="30" spans="1:5" ht="15" x14ac:dyDescent="0.25">
      <c r="B30" s="5" t="s">
        <v>236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F0EB-BB45-4CA7-A834-9F701FB465BB}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45"/>
  <sheetViews>
    <sheetView workbookViewId="0">
      <selection activeCell="F22" sqref="F22:F138"/>
    </sheetView>
  </sheetViews>
  <sheetFormatPr defaultRowHeight="12.75" outlineLevelRow="2" x14ac:dyDescent="0.2"/>
  <cols>
    <col min="1" max="1" width="11" bestFit="1" customWidth="1"/>
    <col min="2" max="2" width="32" bestFit="1" customWidth="1"/>
    <col min="3" max="3" width="14" bestFit="1" customWidth="1"/>
    <col min="4" max="4" width="12" bestFit="1" customWidth="1"/>
    <col min="5" max="5" width="18" bestFit="1" customWidth="1"/>
    <col min="6" max="6" width="16" bestFit="1" customWidth="1"/>
    <col min="7" max="7" width="12" bestFit="1" customWidth="1"/>
    <col min="8" max="8" width="3.5703125" bestFit="1" customWidth="1"/>
    <col min="9" max="9" width="3.85546875" bestFit="1" customWidth="1"/>
    <col min="10" max="10" width="18" bestFit="1" customWidth="1"/>
    <col min="11" max="11" width="15" bestFit="1" customWidth="1"/>
    <col min="12" max="12" width="12" bestFit="1" customWidth="1"/>
    <col min="13" max="13" width="19" bestFit="1" customWidth="1"/>
  </cols>
  <sheetData>
    <row r="1" spans="1:13" s="9" customFormat="1" ht="25.5" x14ac:dyDescent="0.2">
      <c r="A1" s="7" t="s">
        <v>204</v>
      </c>
      <c r="B1" s="7" t="s">
        <v>205</v>
      </c>
      <c r="C1" s="7" t="s">
        <v>206</v>
      </c>
      <c r="D1" s="8" t="s">
        <v>207</v>
      </c>
      <c r="E1" s="7" t="s">
        <v>208</v>
      </c>
      <c r="F1" s="7" t="s">
        <v>209</v>
      </c>
      <c r="G1" s="8" t="s">
        <v>210</v>
      </c>
      <c r="H1" s="7" t="s">
        <v>237</v>
      </c>
      <c r="I1" s="8" t="s">
        <v>238</v>
      </c>
      <c r="J1" s="7" t="s">
        <v>211</v>
      </c>
      <c r="K1" s="7" t="s">
        <v>212</v>
      </c>
      <c r="L1" s="8" t="s">
        <v>213</v>
      </c>
      <c r="M1" s="7" t="s">
        <v>214</v>
      </c>
    </row>
    <row r="2" spans="1:13" hidden="1" outlineLevel="2" x14ac:dyDescent="0.2">
      <c r="A2" t="s">
        <v>0</v>
      </c>
      <c r="B2" t="s">
        <v>1</v>
      </c>
      <c r="C2" s="1">
        <v>46197</v>
      </c>
      <c r="D2" t="s">
        <v>3</v>
      </c>
      <c r="E2" t="s">
        <v>4</v>
      </c>
      <c r="F2" s="1">
        <v>46189</v>
      </c>
      <c r="G2" t="s">
        <v>5</v>
      </c>
      <c r="H2" t="s">
        <v>2</v>
      </c>
      <c r="I2" t="s">
        <v>2</v>
      </c>
      <c r="J2" s="1">
        <v>46197</v>
      </c>
      <c r="K2" t="s">
        <v>4</v>
      </c>
      <c r="L2" s="2">
        <v>3083.99</v>
      </c>
      <c r="M2" s="1">
        <v>46189</v>
      </c>
    </row>
    <row r="3" spans="1:13" hidden="1" outlineLevel="2" x14ac:dyDescent="0.2">
      <c r="A3" t="s">
        <v>0</v>
      </c>
      <c r="B3" t="s">
        <v>1</v>
      </c>
      <c r="C3" s="1">
        <v>46184</v>
      </c>
      <c r="D3" t="s">
        <v>6</v>
      </c>
      <c r="E3" t="s">
        <v>7</v>
      </c>
      <c r="F3" s="1">
        <v>46184</v>
      </c>
      <c r="G3" t="s">
        <v>5</v>
      </c>
      <c r="H3" t="s">
        <v>2</v>
      </c>
      <c r="I3" t="s">
        <v>8</v>
      </c>
      <c r="J3" s="1">
        <v>46197</v>
      </c>
      <c r="K3" t="s">
        <v>4</v>
      </c>
      <c r="L3" s="2">
        <v>-3083.99</v>
      </c>
      <c r="M3" s="1">
        <v>46184</v>
      </c>
    </row>
    <row r="4" spans="1:13" hidden="1" outlineLevel="2" x14ac:dyDescent="0.2">
      <c r="A4" t="s">
        <v>0</v>
      </c>
      <c r="B4" t="s">
        <v>1</v>
      </c>
      <c r="C4" s="1">
        <v>46203</v>
      </c>
      <c r="D4" t="s">
        <v>3</v>
      </c>
      <c r="E4" t="s">
        <v>9</v>
      </c>
      <c r="F4" s="1">
        <v>46203</v>
      </c>
      <c r="G4" t="s">
        <v>5</v>
      </c>
      <c r="H4" t="s">
        <v>2</v>
      </c>
      <c r="I4" t="s">
        <v>2</v>
      </c>
      <c r="J4" s="1">
        <v>46203</v>
      </c>
      <c r="K4" t="s">
        <v>9</v>
      </c>
      <c r="L4" s="2">
        <v>120</v>
      </c>
      <c r="M4" s="1">
        <v>46203</v>
      </c>
    </row>
    <row r="5" spans="1:13" hidden="1" outlineLevel="2" x14ac:dyDescent="0.2">
      <c r="A5" t="s">
        <v>0</v>
      </c>
      <c r="B5" t="s">
        <v>1</v>
      </c>
      <c r="C5" s="1">
        <v>46189</v>
      </c>
      <c r="D5" t="s">
        <v>6</v>
      </c>
      <c r="E5" t="s">
        <v>10</v>
      </c>
      <c r="F5" s="1">
        <v>46189</v>
      </c>
      <c r="G5" t="s">
        <v>5</v>
      </c>
      <c r="H5" t="s">
        <v>2</v>
      </c>
      <c r="I5" t="s">
        <v>8</v>
      </c>
      <c r="J5" s="1">
        <v>46203</v>
      </c>
      <c r="K5" t="s">
        <v>9</v>
      </c>
      <c r="L5" s="2">
        <v>-120</v>
      </c>
      <c r="M5" s="1">
        <v>46189</v>
      </c>
    </row>
    <row r="6" spans="1:13" hidden="1" outlineLevel="2" x14ac:dyDescent="0.2">
      <c r="A6" t="s">
        <v>0</v>
      </c>
      <c r="B6" t="s">
        <v>1</v>
      </c>
      <c r="C6" s="1">
        <v>46140</v>
      </c>
      <c r="D6" t="s">
        <v>6</v>
      </c>
      <c r="E6" t="s">
        <v>11</v>
      </c>
      <c r="F6" s="1">
        <v>46140</v>
      </c>
      <c r="G6" t="s">
        <v>5</v>
      </c>
      <c r="H6" t="s">
        <v>2</v>
      </c>
      <c r="I6" t="s">
        <v>8</v>
      </c>
      <c r="J6" s="1">
        <v>46169</v>
      </c>
      <c r="K6" t="s">
        <v>12</v>
      </c>
      <c r="L6" s="2">
        <v>-3023.7</v>
      </c>
      <c r="M6" s="1">
        <v>46140</v>
      </c>
    </row>
    <row r="7" spans="1:13" hidden="1" outlineLevel="2" x14ac:dyDescent="0.2">
      <c r="A7" t="s">
        <v>0</v>
      </c>
      <c r="B7" t="s">
        <v>1</v>
      </c>
      <c r="C7" s="1">
        <v>46169</v>
      </c>
      <c r="D7" t="s">
        <v>3</v>
      </c>
      <c r="E7" t="s">
        <v>12</v>
      </c>
      <c r="F7" s="1">
        <v>46160</v>
      </c>
      <c r="G7" t="s">
        <v>5</v>
      </c>
      <c r="H7" t="s">
        <v>2</v>
      </c>
      <c r="I7" t="s">
        <v>2</v>
      </c>
      <c r="J7" s="1">
        <v>46169</v>
      </c>
      <c r="K7" t="s">
        <v>12</v>
      </c>
      <c r="L7" s="2">
        <v>3023.7</v>
      </c>
      <c r="M7" s="1">
        <v>46160</v>
      </c>
    </row>
    <row r="8" spans="1:13" hidden="1" outlineLevel="2" x14ac:dyDescent="0.2">
      <c r="A8" t="s">
        <v>0</v>
      </c>
      <c r="B8" t="s">
        <v>1</v>
      </c>
      <c r="C8" s="1">
        <v>46169</v>
      </c>
      <c r="D8" t="s">
        <v>6</v>
      </c>
      <c r="E8" t="s">
        <v>13</v>
      </c>
      <c r="F8" s="1">
        <v>46157</v>
      </c>
      <c r="G8" t="s">
        <v>5</v>
      </c>
      <c r="H8" t="s">
        <v>2</v>
      </c>
      <c r="I8" t="s">
        <v>8</v>
      </c>
      <c r="J8" s="1">
        <v>46169</v>
      </c>
      <c r="K8" t="s">
        <v>14</v>
      </c>
      <c r="L8" s="2">
        <v>-296</v>
      </c>
      <c r="M8" s="1">
        <v>46157</v>
      </c>
    </row>
    <row r="9" spans="1:13" hidden="1" outlineLevel="2" x14ac:dyDescent="0.2">
      <c r="A9" t="s">
        <v>0</v>
      </c>
      <c r="B9" t="s">
        <v>1</v>
      </c>
      <c r="C9" s="1">
        <v>46169</v>
      </c>
      <c r="D9" t="s">
        <v>3</v>
      </c>
      <c r="E9" t="s">
        <v>14</v>
      </c>
      <c r="F9" s="1">
        <v>46160</v>
      </c>
      <c r="G9" t="s">
        <v>5</v>
      </c>
      <c r="H9" t="s">
        <v>2</v>
      </c>
      <c r="I9" t="s">
        <v>2</v>
      </c>
      <c r="J9" s="1">
        <v>46169</v>
      </c>
      <c r="K9" t="s">
        <v>14</v>
      </c>
      <c r="L9" s="2">
        <v>296</v>
      </c>
      <c r="M9" s="1">
        <v>46160</v>
      </c>
    </row>
    <row r="10" spans="1:13" hidden="1" outlineLevel="2" x14ac:dyDescent="0.2">
      <c r="A10" t="s">
        <v>0</v>
      </c>
      <c r="B10" t="s">
        <v>1</v>
      </c>
      <c r="C10" s="1">
        <v>46154</v>
      </c>
      <c r="D10" t="s">
        <v>6</v>
      </c>
      <c r="E10" t="s">
        <v>15</v>
      </c>
      <c r="F10" s="1">
        <v>46154</v>
      </c>
      <c r="G10" t="s">
        <v>5</v>
      </c>
      <c r="H10" t="s">
        <v>2</v>
      </c>
      <c r="I10" t="s">
        <v>8</v>
      </c>
      <c r="J10" s="1">
        <v>46169</v>
      </c>
      <c r="K10" t="s">
        <v>16</v>
      </c>
      <c r="L10" s="2">
        <v>-2954.05</v>
      </c>
      <c r="M10" s="1">
        <v>46154</v>
      </c>
    </row>
    <row r="11" spans="1:13" hidden="1" outlineLevel="2" x14ac:dyDescent="0.2">
      <c r="A11" t="s">
        <v>0</v>
      </c>
      <c r="B11" t="s">
        <v>1</v>
      </c>
      <c r="C11" s="1">
        <v>46169</v>
      </c>
      <c r="D11" t="s">
        <v>3</v>
      </c>
      <c r="E11" t="s">
        <v>16</v>
      </c>
      <c r="F11" s="1">
        <v>46160</v>
      </c>
      <c r="G11" t="s">
        <v>5</v>
      </c>
      <c r="H11" t="s">
        <v>2</v>
      </c>
      <c r="I11" t="s">
        <v>2</v>
      </c>
      <c r="J11" s="1">
        <v>46169</v>
      </c>
      <c r="K11" t="s">
        <v>16</v>
      </c>
      <c r="L11" s="2">
        <v>2954.05</v>
      </c>
      <c r="M11" s="1">
        <v>46160</v>
      </c>
    </row>
    <row r="12" spans="1:13" hidden="1" outlineLevel="2" x14ac:dyDescent="0.2">
      <c r="A12" t="s">
        <v>0</v>
      </c>
      <c r="B12" t="s">
        <v>1</v>
      </c>
      <c r="C12" s="1">
        <v>46133</v>
      </c>
      <c r="D12" t="s">
        <v>3</v>
      </c>
      <c r="E12" t="s">
        <v>17</v>
      </c>
      <c r="F12" s="1">
        <v>46128</v>
      </c>
      <c r="G12" t="s">
        <v>5</v>
      </c>
      <c r="H12" t="s">
        <v>2</v>
      </c>
      <c r="I12" t="s">
        <v>2</v>
      </c>
      <c r="J12" s="1">
        <v>46133</v>
      </c>
      <c r="K12" t="s">
        <v>17</v>
      </c>
      <c r="L12" s="2">
        <v>2188.52</v>
      </c>
      <c r="M12" s="1">
        <v>46128</v>
      </c>
    </row>
    <row r="13" spans="1:13" hidden="1" outlineLevel="2" x14ac:dyDescent="0.2">
      <c r="A13" t="s">
        <v>0</v>
      </c>
      <c r="B13" t="s">
        <v>1</v>
      </c>
      <c r="C13" s="1">
        <v>46125</v>
      </c>
      <c r="D13" t="s">
        <v>6</v>
      </c>
      <c r="E13" t="s">
        <v>18</v>
      </c>
      <c r="F13" s="1">
        <v>46125</v>
      </c>
      <c r="G13" t="s">
        <v>5</v>
      </c>
      <c r="H13" t="s">
        <v>2</v>
      </c>
      <c r="I13" t="s">
        <v>8</v>
      </c>
      <c r="J13" s="1">
        <v>46133</v>
      </c>
      <c r="K13" t="s">
        <v>17</v>
      </c>
      <c r="L13" s="2">
        <v>-2188.52</v>
      </c>
      <c r="M13" s="1">
        <v>46125</v>
      </c>
    </row>
    <row r="14" spans="1:13" outlineLevel="2" x14ac:dyDescent="0.2">
      <c r="A14" t="s">
        <v>19</v>
      </c>
      <c r="B14" t="s">
        <v>20</v>
      </c>
      <c r="C14" s="1">
        <v>46203</v>
      </c>
      <c r="D14" t="s">
        <v>3</v>
      </c>
      <c r="E14" t="s">
        <v>21</v>
      </c>
      <c r="F14" s="1">
        <v>46198</v>
      </c>
      <c r="G14" t="s">
        <v>5</v>
      </c>
      <c r="H14" t="s">
        <v>2</v>
      </c>
      <c r="I14" t="s">
        <v>2</v>
      </c>
      <c r="J14" s="1">
        <v>46203</v>
      </c>
      <c r="K14" t="s">
        <v>21</v>
      </c>
      <c r="L14" s="2">
        <v>12016</v>
      </c>
      <c r="M14" s="1">
        <v>46198</v>
      </c>
    </row>
    <row r="15" spans="1:13" hidden="1" outlineLevel="2" x14ac:dyDescent="0.2">
      <c r="A15" t="s">
        <v>19</v>
      </c>
      <c r="B15" t="s">
        <v>20</v>
      </c>
      <c r="C15" s="1">
        <v>46171</v>
      </c>
      <c r="D15" t="s">
        <v>6</v>
      </c>
      <c r="E15" t="s">
        <v>22</v>
      </c>
      <c r="F15" s="1">
        <v>46168</v>
      </c>
      <c r="G15" t="s">
        <v>5</v>
      </c>
      <c r="H15" t="s">
        <v>2</v>
      </c>
      <c r="I15" t="s">
        <v>8</v>
      </c>
      <c r="J15" s="1">
        <v>46203</v>
      </c>
      <c r="K15" t="s">
        <v>21</v>
      </c>
      <c r="L15" s="2">
        <v>-16</v>
      </c>
      <c r="M15" s="1">
        <v>46198</v>
      </c>
    </row>
    <row r="16" spans="1:13" hidden="1" outlineLevel="2" x14ac:dyDescent="0.2">
      <c r="A16" t="s">
        <v>19</v>
      </c>
      <c r="B16" t="s">
        <v>20</v>
      </c>
      <c r="C16" s="1">
        <v>46169</v>
      </c>
      <c r="D16" t="s">
        <v>23</v>
      </c>
      <c r="E16" t="s">
        <v>24</v>
      </c>
      <c r="F16" s="1">
        <v>46168</v>
      </c>
      <c r="G16" t="s">
        <v>5</v>
      </c>
      <c r="H16" t="s">
        <v>2</v>
      </c>
      <c r="I16" t="s">
        <v>8</v>
      </c>
      <c r="J16" s="1">
        <v>46203</v>
      </c>
      <c r="K16" t="s">
        <v>21</v>
      </c>
      <c r="L16" s="2">
        <v>-12000</v>
      </c>
      <c r="M16" s="1">
        <v>46198</v>
      </c>
    </row>
    <row r="17" spans="1:13" hidden="1" outlineLevel="2" x14ac:dyDescent="0.2">
      <c r="A17" t="s">
        <v>19</v>
      </c>
      <c r="B17" t="s">
        <v>20</v>
      </c>
      <c r="C17" s="1">
        <v>46141</v>
      </c>
      <c r="D17" t="s">
        <v>6</v>
      </c>
      <c r="E17" t="s">
        <v>25</v>
      </c>
      <c r="F17" s="1">
        <v>46136</v>
      </c>
      <c r="G17" t="s">
        <v>5</v>
      </c>
      <c r="H17" t="s">
        <v>2</v>
      </c>
      <c r="I17" t="s">
        <v>8</v>
      </c>
      <c r="J17" s="1">
        <v>46173</v>
      </c>
      <c r="K17" t="s">
        <v>26</v>
      </c>
      <c r="L17" s="2">
        <v>-23.5</v>
      </c>
      <c r="M17" s="1">
        <v>46166</v>
      </c>
    </row>
    <row r="18" spans="1:13" outlineLevel="2" x14ac:dyDescent="0.2">
      <c r="A18" t="s">
        <v>19</v>
      </c>
      <c r="B18" t="s">
        <v>20</v>
      </c>
      <c r="C18" s="1">
        <v>46173</v>
      </c>
      <c r="D18" t="s">
        <v>3</v>
      </c>
      <c r="E18" t="s">
        <v>26</v>
      </c>
      <c r="F18" s="1">
        <v>46169</v>
      </c>
      <c r="G18" t="s">
        <v>5</v>
      </c>
      <c r="H18" t="s">
        <v>2</v>
      </c>
      <c r="I18" t="s">
        <v>2</v>
      </c>
      <c r="J18" s="1">
        <v>46173</v>
      </c>
      <c r="K18" t="s">
        <v>26</v>
      </c>
      <c r="L18" s="2">
        <v>23.5</v>
      </c>
      <c r="M18" s="1">
        <v>46169</v>
      </c>
    </row>
    <row r="19" spans="1:13" outlineLevel="2" x14ac:dyDescent="0.2">
      <c r="A19" t="s">
        <v>19</v>
      </c>
      <c r="B19" t="s">
        <v>20</v>
      </c>
      <c r="C19" s="1">
        <v>46148</v>
      </c>
      <c r="D19" t="s">
        <v>3</v>
      </c>
      <c r="E19" t="s">
        <v>27</v>
      </c>
      <c r="F19" s="1">
        <v>46142</v>
      </c>
      <c r="G19" t="s">
        <v>5</v>
      </c>
      <c r="H19" t="s">
        <v>2</v>
      </c>
      <c r="I19" t="s">
        <v>2</v>
      </c>
      <c r="J19" s="1">
        <v>46148</v>
      </c>
      <c r="K19" t="s">
        <v>27</v>
      </c>
      <c r="L19" s="2">
        <v>57</v>
      </c>
      <c r="M19" s="1">
        <v>46142</v>
      </c>
    </row>
    <row r="20" spans="1:13" hidden="1" outlineLevel="2" x14ac:dyDescent="0.2">
      <c r="A20" t="s">
        <v>19</v>
      </c>
      <c r="B20" t="s">
        <v>20</v>
      </c>
      <c r="C20" s="1">
        <v>46121</v>
      </c>
      <c r="D20" t="s">
        <v>6</v>
      </c>
      <c r="E20" t="s">
        <v>28</v>
      </c>
      <c r="F20" s="1">
        <v>46120</v>
      </c>
      <c r="G20" t="s">
        <v>5</v>
      </c>
      <c r="H20" t="s">
        <v>2</v>
      </c>
      <c r="I20" t="s">
        <v>8</v>
      </c>
      <c r="J20" s="1">
        <v>46148</v>
      </c>
      <c r="K20" t="s">
        <v>27</v>
      </c>
      <c r="L20" s="2">
        <v>-32</v>
      </c>
      <c r="M20" s="1">
        <v>46150</v>
      </c>
    </row>
    <row r="21" spans="1:13" hidden="1" outlineLevel="2" x14ac:dyDescent="0.2">
      <c r="A21" t="s">
        <v>19</v>
      </c>
      <c r="B21" t="s">
        <v>20</v>
      </c>
      <c r="C21" s="1">
        <v>46121</v>
      </c>
      <c r="D21" t="s">
        <v>6</v>
      </c>
      <c r="E21" t="s">
        <v>29</v>
      </c>
      <c r="F21" s="1">
        <v>46121</v>
      </c>
      <c r="G21" t="s">
        <v>5</v>
      </c>
      <c r="H21" t="s">
        <v>2</v>
      </c>
      <c r="I21" t="s">
        <v>8</v>
      </c>
      <c r="J21" s="1">
        <v>46148</v>
      </c>
      <c r="K21" t="s">
        <v>27</v>
      </c>
      <c r="L21" s="2">
        <v>-25</v>
      </c>
      <c r="M21" s="1">
        <v>46151</v>
      </c>
    </row>
    <row r="22" spans="1:13" outlineLevel="2" x14ac:dyDescent="0.2">
      <c r="A22" t="s">
        <v>30</v>
      </c>
      <c r="B22" t="s">
        <v>31</v>
      </c>
      <c r="C22" s="1">
        <v>46120</v>
      </c>
      <c r="D22" t="s">
        <v>3</v>
      </c>
      <c r="E22" t="s">
        <v>32</v>
      </c>
      <c r="F22" s="1">
        <v>46112</v>
      </c>
      <c r="G22" t="s">
        <v>5</v>
      </c>
      <c r="H22" t="s">
        <v>2</v>
      </c>
      <c r="I22" t="s">
        <v>2</v>
      </c>
      <c r="J22" s="1">
        <v>46120</v>
      </c>
      <c r="K22" t="s">
        <v>32</v>
      </c>
      <c r="L22" s="2">
        <v>2284</v>
      </c>
      <c r="M22" s="1">
        <v>46112</v>
      </c>
    </row>
    <row r="23" spans="1:13" hidden="1" outlineLevel="2" x14ac:dyDescent="0.2">
      <c r="A23" t="s">
        <v>30</v>
      </c>
      <c r="B23" t="s">
        <v>31</v>
      </c>
      <c r="C23" s="1">
        <v>46043</v>
      </c>
      <c r="D23" t="s">
        <v>33</v>
      </c>
      <c r="E23" t="s">
        <v>34</v>
      </c>
      <c r="F23" s="1">
        <v>46038</v>
      </c>
      <c r="G23" t="s">
        <v>5</v>
      </c>
      <c r="H23" t="s">
        <v>2</v>
      </c>
      <c r="I23" t="s">
        <v>8</v>
      </c>
      <c r="J23" s="1">
        <v>46120</v>
      </c>
      <c r="K23" t="s">
        <v>32</v>
      </c>
      <c r="L23" s="2">
        <v>-2284</v>
      </c>
      <c r="M23" s="1">
        <v>46112</v>
      </c>
    </row>
    <row r="24" spans="1:13" hidden="1" outlineLevel="2" x14ac:dyDescent="0.2">
      <c r="A24" t="s">
        <v>35</v>
      </c>
      <c r="B24" t="s">
        <v>36</v>
      </c>
      <c r="C24" s="1">
        <v>46135</v>
      </c>
      <c r="D24" t="s">
        <v>23</v>
      </c>
      <c r="E24" t="s">
        <v>37</v>
      </c>
      <c r="F24" s="1">
        <v>46127</v>
      </c>
      <c r="G24" t="s">
        <v>5</v>
      </c>
      <c r="H24" t="s">
        <v>2</v>
      </c>
      <c r="I24" t="s">
        <v>8</v>
      </c>
      <c r="J24" s="1">
        <v>46169</v>
      </c>
      <c r="K24" t="s">
        <v>38</v>
      </c>
      <c r="L24" s="2">
        <v>-127.5</v>
      </c>
      <c r="M24" s="1">
        <v>46157</v>
      </c>
    </row>
    <row r="25" spans="1:13" outlineLevel="2" x14ac:dyDescent="0.2">
      <c r="A25" t="s">
        <v>35</v>
      </c>
      <c r="B25" t="s">
        <v>36</v>
      </c>
      <c r="C25" s="1">
        <v>46169</v>
      </c>
      <c r="D25" t="s">
        <v>3</v>
      </c>
      <c r="E25" t="s">
        <v>38</v>
      </c>
      <c r="F25" s="1">
        <v>46160</v>
      </c>
      <c r="G25" t="s">
        <v>5</v>
      </c>
      <c r="H25" t="s">
        <v>2</v>
      </c>
      <c r="I25" t="s">
        <v>2</v>
      </c>
      <c r="J25" s="1">
        <v>46169</v>
      </c>
      <c r="K25" t="s">
        <v>38</v>
      </c>
      <c r="L25" s="2">
        <v>127.5</v>
      </c>
      <c r="M25" s="1">
        <v>46160</v>
      </c>
    </row>
    <row r="26" spans="1:13" outlineLevel="2" x14ac:dyDescent="0.2">
      <c r="A26" t="s">
        <v>39</v>
      </c>
      <c r="B26" t="s">
        <v>40</v>
      </c>
      <c r="C26" s="1">
        <v>46120</v>
      </c>
      <c r="D26" t="s">
        <v>3</v>
      </c>
      <c r="E26" t="s">
        <v>41</v>
      </c>
      <c r="F26" s="1">
        <v>46112</v>
      </c>
      <c r="G26" t="s">
        <v>5</v>
      </c>
      <c r="H26" t="s">
        <v>2</v>
      </c>
      <c r="I26" t="s">
        <v>2</v>
      </c>
      <c r="J26" s="1">
        <v>46120</v>
      </c>
      <c r="K26" t="s">
        <v>41</v>
      </c>
      <c r="L26" s="2">
        <v>19</v>
      </c>
      <c r="M26" s="1">
        <v>46112</v>
      </c>
    </row>
    <row r="27" spans="1:13" hidden="1" outlineLevel="2" x14ac:dyDescent="0.2">
      <c r="A27" t="s">
        <v>39</v>
      </c>
      <c r="B27" t="s">
        <v>40</v>
      </c>
      <c r="C27" s="1">
        <v>46059</v>
      </c>
      <c r="D27" t="s">
        <v>33</v>
      </c>
      <c r="E27" t="s">
        <v>42</v>
      </c>
      <c r="F27" s="1">
        <v>46053</v>
      </c>
      <c r="G27" t="s">
        <v>5</v>
      </c>
      <c r="H27" t="s">
        <v>2</v>
      </c>
      <c r="I27" t="s">
        <v>8</v>
      </c>
      <c r="J27" s="1">
        <v>46120</v>
      </c>
      <c r="K27" t="s">
        <v>41</v>
      </c>
      <c r="L27" s="2">
        <v>-19</v>
      </c>
      <c r="M27" s="1">
        <v>46112</v>
      </c>
    </row>
    <row r="28" spans="1:13" outlineLevel="2" x14ac:dyDescent="0.2">
      <c r="A28" t="s">
        <v>39</v>
      </c>
      <c r="B28" t="s">
        <v>40</v>
      </c>
      <c r="C28" s="1">
        <v>46148</v>
      </c>
      <c r="D28" t="s">
        <v>3</v>
      </c>
      <c r="E28" t="s">
        <v>43</v>
      </c>
      <c r="F28" s="1">
        <v>46142</v>
      </c>
      <c r="G28" t="s">
        <v>5</v>
      </c>
      <c r="H28" t="s">
        <v>2</v>
      </c>
      <c r="I28" t="s">
        <v>2</v>
      </c>
      <c r="J28" s="1">
        <v>46148</v>
      </c>
      <c r="K28" t="s">
        <v>43</v>
      </c>
      <c r="L28" s="2">
        <v>19</v>
      </c>
      <c r="M28" s="1">
        <v>46142</v>
      </c>
    </row>
    <row r="29" spans="1:13" hidden="1" outlineLevel="2" x14ac:dyDescent="0.2">
      <c r="A29" t="s">
        <v>39</v>
      </c>
      <c r="B29" t="s">
        <v>40</v>
      </c>
      <c r="C29" s="1">
        <v>46119</v>
      </c>
      <c r="D29" t="s">
        <v>33</v>
      </c>
      <c r="E29" t="s">
        <v>44</v>
      </c>
      <c r="F29" s="1">
        <v>46080</v>
      </c>
      <c r="G29" t="s">
        <v>5</v>
      </c>
      <c r="H29" t="s">
        <v>2</v>
      </c>
      <c r="I29" t="s">
        <v>8</v>
      </c>
      <c r="J29" s="1">
        <v>46148</v>
      </c>
      <c r="K29" t="s">
        <v>43</v>
      </c>
      <c r="L29" s="2">
        <v>-19</v>
      </c>
      <c r="M29" s="1">
        <v>46142</v>
      </c>
    </row>
    <row r="30" spans="1:13" outlineLevel="2" x14ac:dyDescent="0.2">
      <c r="A30" t="s">
        <v>39</v>
      </c>
      <c r="B30" t="s">
        <v>40</v>
      </c>
      <c r="C30" s="1">
        <v>46203</v>
      </c>
      <c r="D30" t="s">
        <v>3</v>
      </c>
      <c r="E30" t="s">
        <v>45</v>
      </c>
      <c r="F30" s="1">
        <v>46203</v>
      </c>
      <c r="G30" t="s">
        <v>5</v>
      </c>
      <c r="H30" t="s">
        <v>2</v>
      </c>
      <c r="I30" t="s">
        <v>2</v>
      </c>
      <c r="J30" s="1">
        <v>46203</v>
      </c>
      <c r="K30" t="s">
        <v>45</v>
      </c>
      <c r="L30" s="2">
        <v>19</v>
      </c>
      <c r="M30" s="1">
        <v>46203</v>
      </c>
    </row>
    <row r="31" spans="1:13" hidden="1" outlineLevel="2" x14ac:dyDescent="0.2">
      <c r="A31" t="s">
        <v>39</v>
      </c>
      <c r="B31" t="s">
        <v>40</v>
      </c>
      <c r="C31" s="1">
        <v>46142</v>
      </c>
      <c r="D31" t="s">
        <v>33</v>
      </c>
      <c r="E31" t="s">
        <v>46</v>
      </c>
      <c r="F31" s="1">
        <v>46142</v>
      </c>
      <c r="G31" t="s">
        <v>5</v>
      </c>
      <c r="H31" t="s">
        <v>2</v>
      </c>
      <c r="I31" t="s">
        <v>8</v>
      </c>
      <c r="J31" s="1">
        <v>46203</v>
      </c>
      <c r="K31" t="s">
        <v>45</v>
      </c>
      <c r="L31" s="2">
        <v>-19</v>
      </c>
      <c r="M31" s="1">
        <v>46203</v>
      </c>
    </row>
    <row r="32" spans="1:13" hidden="1" outlineLevel="2" x14ac:dyDescent="0.2">
      <c r="A32" t="s">
        <v>39</v>
      </c>
      <c r="B32" t="s">
        <v>40</v>
      </c>
      <c r="C32" s="1">
        <v>46119</v>
      </c>
      <c r="D32" t="s">
        <v>33</v>
      </c>
      <c r="E32" t="s">
        <v>47</v>
      </c>
      <c r="F32" s="1">
        <v>46112</v>
      </c>
      <c r="G32" t="s">
        <v>5</v>
      </c>
      <c r="H32" t="s">
        <v>2</v>
      </c>
      <c r="I32" t="s">
        <v>8</v>
      </c>
      <c r="J32" s="1">
        <v>46177</v>
      </c>
      <c r="K32" t="s">
        <v>48</v>
      </c>
      <c r="L32" s="2">
        <v>-19</v>
      </c>
      <c r="M32" s="1">
        <v>46173</v>
      </c>
    </row>
    <row r="33" spans="1:13" outlineLevel="2" x14ac:dyDescent="0.2">
      <c r="A33" t="s">
        <v>39</v>
      </c>
      <c r="B33" t="s">
        <v>40</v>
      </c>
      <c r="C33" s="1">
        <v>46177</v>
      </c>
      <c r="D33" t="s">
        <v>3</v>
      </c>
      <c r="E33" t="s">
        <v>48</v>
      </c>
      <c r="F33" s="1">
        <v>46174</v>
      </c>
      <c r="G33" t="s">
        <v>5</v>
      </c>
      <c r="H33" t="s">
        <v>2</v>
      </c>
      <c r="I33" t="s">
        <v>2</v>
      </c>
      <c r="J33" s="1">
        <v>46177</v>
      </c>
      <c r="K33" t="s">
        <v>48</v>
      </c>
      <c r="L33" s="2">
        <v>19</v>
      </c>
      <c r="M33" s="1">
        <v>46174</v>
      </c>
    </row>
    <row r="34" spans="1:13" hidden="1" outlineLevel="2" x14ac:dyDescent="0.2">
      <c r="A34" t="s">
        <v>49</v>
      </c>
      <c r="B34" t="s">
        <v>50</v>
      </c>
      <c r="C34" s="1">
        <v>46157</v>
      </c>
      <c r="D34" t="s">
        <v>3</v>
      </c>
      <c r="E34" t="s">
        <v>51</v>
      </c>
      <c r="F34" s="1">
        <v>46150</v>
      </c>
      <c r="G34" t="s">
        <v>5</v>
      </c>
      <c r="H34" t="s">
        <v>2</v>
      </c>
      <c r="I34" t="s">
        <v>2</v>
      </c>
      <c r="J34" s="1">
        <v>46157</v>
      </c>
      <c r="K34" t="s">
        <v>51</v>
      </c>
      <c r="L34" s="2">
        <v>3580</v>
      </c>
      <c r="M34" s="1">
        <v>46150</v>
      </c>
    </row>
    <row r="35" spans="1:13" hidden="1" outlineLevel="2" x14ac:dyDescent="0.2">
      <c r="A35" t="s">
        <v>49</v>
      </c>
      <c r="B35" t="s">
        <v>50</v>
      </c>
      <c r="C35" s="1">
        <v>46154</v>
      </c>
      <c r="D35" t="s">
        <v>6</v>
      </c>
      <c r="E35" t="s">
        <v>52</v>
      </c>
      <c r="F35" s="1">
        <v>46142</v>
      </c>
      <c r="G35" t="s">
        <v>5</v>
      </c>
      <c r="H35" t="s">
        <v>2</v>
      </c>
      <c r="I35" t="s">
        <v>8</v>
      </c>
      <c r="J35" s="1">
        <v>46157</v>
      </c>
      <c r="K35" t="s">
        <v>51</v>
      </c>
      <c r="L35" s="2">
        <v>-3580</v>
      </c>
      <c r="M35" s="1">
        <v>46142</v>
      </c>
    </row>
    <row r="36" spans="1:13" hidden="1" outlineLevel="2" x14ac:dyDescent="0.2">
      <c r="A36" t="s">
        <v>49</v>
      </c>
      <c r="B36" t="s">
        <v>50</v>
      </c>
      <c r="C36" s="1">
        <v>46184</v>
      </c>
      <c r="D36" t="s">
        <v>3</v>
      </c>
      <c r="E36" t="s">
        <v>53</v>
      </c>
      <c r="F36" s="1">
        <v>46182</v>
      </c>
      <c r="G36" t="s">
        <v>5</v>
      </c>
      <c r="H36" t="s">
        <v>2</v>
      </c>
      <c r="I36" t="s">
        <v>2</v>
      </c>
      <c r="J36" s="1">
        <v>46184</v>
      </c>
      <c r="K36" t="s">
        <v>53</v>
      </c>
      <c r="L36" s="2">
        <v>3194</v>
      </c>
      <c r="M36" s="1">
        <v>46182</v>
      </c>
    </row>
    <row r="37" spans="1:13" hidden="1" outlineLevel="2" x14ac:dyDescent="0.2">
      <c r="A37" t="s">
        <v>49</v>
      </c>
      <c r="B37" t="s">
        <v>50</v>
      </c>
      <c r="C37" s="1">
        <v>46184</v>
      </c>
      <c r="D37" t="s">
        <v>6</v>
      </c>
      <c r="E37" t="s">
        <v>54</v>
      </c>
      <c r="F37" s="1">
        <v>46173</v>
      </c>
      <c r="G37" t="s">
        <v>5</v>
      </c>
      <c r="H37" t="s">
        <v>2</v>
      </c>
      <c r="I37" t="s">
        <v>8</v>
      </c>
      <c r="J37" s="1">
        <v>46184</v>
      </c>
      <c r="K37" t="s">
        <v>53</v>
      </c>
      <c r="L37" s="2">
        <v>-3194</v>
      </c>
      <c r="M37" s="1">
        <v>46173</v>
      </c>
    </row>
    <row r="38" spans="1:13" hidden="1" outlineLevel="2" x14ac:dyDescent="0.2">
      <c r="A38" t="s">
        <v>49</v>
      </c>
      <c r="B38" t="s">
        <v>50</v>
      </c>
      <c r="C38" s="1">
        <v>46127</v>
      </c>
      <c r="D38" t="s">
        <v>3</v>
      </c>
      <c r="E38" t="s">
        <v>55</v>
      </c>
      <c r="F38" s="1">
        <v>46121</v>
      </c>
      <c r="G38" t="s">
        <v>5</v>
      </c>
      <c r="H38" t="s">
        <v>2</v>
      </c>
      <c r="I38" t="s">
        <v>2</v>
      </c>
      <c r="J38" s="1">
        <v>46127</v>
      </c>
      <c r="K38" t="s">
        <v>55</v>
      </c>
      <c r="L38" s="2">
        <v>1779</v>
      </c>
      <c r="M38" s="1">
        <v>46121</v>
      </c>
    </row>
    <row r="39" spans="1:13" hidden="1" outlineLevel="2" x14ac:dyDescent="0.2">
      <c r="A39" t="s">
        <v>49</v>
      </c>
      <c r="B39" t="s">
        <v>50</v>
      </c>
      <c r="C39" s="1">
        <v>46125</v>
      </c>
      <c r="D39" t="s">
        <v>6</v>
      </c>
      <c r="E39" t="s">
        <v>56</v>
      </c>
      <c r="F39" s="1">
        <v>46112</v>
      </c>
      <c r="G39" t="s">
        <v>5</v>
      </c>
      <c r="H39" t="s">
        <v>2</v>
      </c>
      <c r="I39" t="s">
        <v>8</v>
      </c>
      <c r="J39" s="1">
        <v>46127</v>
      </c>
      <c r="K39" t="s">
        <v>55</v>
      </c>
      <c r="L39" s="2">
        <v>-1779</v>
      </c>
      <c r="M39" s="1">
        <v>46112</v>
      </c>
    </row>
    <row r="40" spans="1:13" hidden="1" outlineLevel="2" x14ac:dyDescent="0.2">
      <c r="A40" t="s">
        <v>57</v>
      </c>
      <c r="B40" t="s">
        <v>58</v>
      </c>
      <c r="C40" s="1">
        <v>46173</v>
      </c>
      <c r="D40" t="s">
        <v>3</v>
      </c>
      <c r="E40" t="s">
        <v>59</v>
      </c>
      <c r="F40" s="1">
        <v>46169</v>
      </c>
      <c r="G40" t="s">
        <v>5</v>
      </c>
      <c r="H40" t="s">
        <v>2</v>
      </c>
      <c r="I40" t="s">
        <v>2</v>
      </c>
      <c r="J40" s="1">
        <v>46173</v>
      </c>
      <c r="K40" t="s">
        <v>59</v>
      </c>
      <c r="L40" s="2">
        <v>14520</v>
      </c>
      <c r="M40" s="1">
        <v>46169</v>
      </c>
    </row>
    <row r="41" spans="1:13" hidden="1" outlineLevel="2" x14ac:dyDescent="0.2">
      <c r="A41" t="s">
        <v>57</v>
      </c>
      <c r="B41" t="s">
        <v>58</v>
      </c>
      <c r="C41" s="1">
        <v>46164</v>
      </c>
      <c r="D41" t="s">
        <v>6</v>
      </c>
      <c r="E41" t="s">
        <v>60</v>
      </c>
      <c r="F41" s="1">
        <v>46142</v>
      </c>
      <c r="G41" t="s">
        <v>5</v>
      </c>
      <c r="H41" t="s">
        <v>2</v>
      </c>
      <c r="I41" t="s">
        <v>8</v>
      </c>
      <c r="J41" s="1">
        <v>46173</v>
      </c>
      <c r="K41" t="s">
        <v>59</v>
      </c>
      <c r="L41" s="2">
        <v>-14520</v>
      </c>
      <c r="M41" s="1">
        <v>46142</v>
      </c>
    </row>
    <row r="42" spans="1:13" outlineLevel="2" x14ac:dyDescent="0.2">
      <c r="A42" t="s">
        <v>61</v>
      </c>
      <c r="B42" t="s">
        <v>62</v>
      </c>
      <c r="C42" s="1">
        <v>46197</v>
      </c>
      <c r="D42" t="s">
        <v>3</v>
      </c>
      <c r="E42" t="s">
        <v>63</v>
      </c>
      <c r="F42" s="1">
        <v>46189</v>
      </c>
      <c r="G42" t="s">
        <v>5</v>
      </c>
      <c r="H42" t="s">
        <v>2</v>
      </c>
      <c r="I42" t="s">
        <v>2</v>
      </c>
      <c r="J42" s="1">
        <v>46197</v>
      </c>
      <c r="K42" t="s">
        <v>63</v>
      </c>
      <c r="L42" s="2">
        <v>878768</v>
      </c>
      <c r="M42" s="1">
        <v>46189</v>
      </c>
    </row>
    <row r="43" spans="1:13" hidden="1" outlineLevel="2" x14ac:dyDescent="0.2">
      <c r="A43" t="s">
        <v>61</v>
      </c>
      <c r="B43" t="s">
        <v>62</v>
      </c>
      <c r="C43" s="1">
        <v>46164</v>
      </c>
      <c r="D43" t="s">
        <v>6</v>
      </c>
      <c r="E43" t="s">
        <v>60</v>
      </c>
      <c r="F43" s="1">
        <v>46142</v>
      </c>
      <c r="G43" t="s">
        <v>5</v>
      </c>
      <c r="H43" t="s">
        <v>2</v>
      </c>
      <c r="I43" t="s">
        <v>8</v>
      </c>
      <c r="J43" s="1">
        <v>46197</v>
      </c>
      <c r="K43" t="s">
        <v>63</v>
      </c>
      <c r="L43" s="2">
        <v>-878768</v>
      </c>
      <c r="M43" s="1">
        <v>46142</v>
      </c>
    </row>
    <row r="44" spans="1:13" hidden="1" outlineLevel="2" x14ac:dyDescent="0.2">
      <c r="A44" t="s">
        <v>61</v>
      </c>
      <c r="B44" t="s">
        <v>62</v>
      </c>
      <c r="C44" s="1">
        <v>46168</v>
      </c>
      <c r="D44" t="s">
        <v>33</v>
      </c>
      <c r="E44" t="s">
        <v>64</v>
      </c>
      <c r="F44" s="1">
        <v>46162</v>
      </c>
      <c r="G44" t="s">
        <v>5</v>
      </c>
      <c r="H44" t="s">
        <v>2</v>
      </c>
      <c r="I44" t="s">
        <v>8</v>
      </c>
      <c r="J44" s="1">
        <v>46173</v>
      </c>
      <c r="K44" t="s">
        <v>65</v>
      </c>
      <c r="L44" s="2">
        <v>-56971.31</v>
      </c>
      <c r="M44" s="1">
        <v>46234</v>
      </c>
    </row>
    <row r="45" spans="1:13" outlineLevel="2" x14ac:dyDescent="0.2">
      <c r="A45" t="s">
        <v>61</v>
      </c>
      <c r="B45" t="s">
        <v>62</v>
      </c>
      <c r="C45" s="1">
        <v>46173</v>
      </c>
      <c r="D45" t="s">
        <v>3</v>
      </c>
      <c r="E45" t="s">
        <v>65</v>
      </c>
      <c r="F45" s="1">
        <v>46169</v>
      </c>
      <c r="G45" t="s">
        <v>5</v>
      </c>
      <c r="H45" t="s">
        <v>2</v>
      </c>
      <c r="I45" t="s">
        <v>2</v>
      </c>
      <c r="J45" s="1">
        <v>46173</v>
      </c>
      <c r="K45" t="s">
        <v>65</v>
      </c>
      <c r="L45" s="2">
        <v>56971.31</v>
      </c>
      <c r="M45" s="1">
        <v>46169</v>
      </c>
    </row>
    <row r="46" spans="1:13" hidden="1" outlineLevel="2" x14ac:dyDescent="0.2">
      <c r="A46" t="s">
        <v>66</v>
      </c>
      <c r="B46" t="s">
        <v>67</v>
      </c>
      <c r="C46" s="1">
        <v>46173</v>
      </c>
      <c r="D46" t="s">
        <v>3</v>
      </c>
      <c r="E46" t="s">
        <v>68</v>
      </c>
      <c r="F46" s="1">
        <v>46169</v>
      </c>
      <c r="G46" t="s">
        <v>5</v>
      </c>
      <c r="H46" t="s">
        <v>2</v>
      </c>
      <c r="I46" t="s">
        <v>2</v>
      </c>
      <c r="J46" s="1">
        <v>46173</v>
      </c>
      <c r="K46" t="s">
        <v>68</v>
      </c>
      <c r="L46" s="2">
        <v>176</v>
      </c>
      <c r="M46" s="1">
        <v>46169</v>
      </c>
    </row>
    <row r="47" spans="1:13" hidden="1" outlineLevel="2" x14ac:dyDescent="0.2">
      <c r="A47" t="s">
        <v>66</v>
      </c>
      <c r="B47" t="s">
        <v>67</v>
      </c>
      <c r="C47" s="1">
        <v>46164</v>
      </c>
      <c r="D47" t="s">
        <v>6</v>
      </c>
      <c r="E47" t="s">
        <v>60</v>
      </c>
      <c r="F47" s="1">
        <v>46142</v>
      </c>
      <c r="G47" t="s">
        <v>5</v>
      </c>
      <c r="H47" t="s">
        <v>2</v>
      </c>
      <c r="I47" t="s">
        <v>8</v>
      </c>
      <c r="J47" s="1">
        <v>46173</v>
      </c>
      <c r="K47" t="s">
        <v>68</v>
      </c>
      <c r="L47" s="2">
        <v>-176</v>
      </c>
      <c r="M47" s="1">
        <v>46142</v>
      </c>
    </row>
    <row r="48" spans="1:13" hidden="1" outlineLevel="2" x14ac:dyDescent="0.2">
      <c r="A48" t="s">
        <v>69</v>
      </c>
      <c r="B48" t="s">
        <v>70</v>
      </c>
      <c r="C48" s="1">
        <v>46183</v>
      </c>
      <c r="D48" t="s">
        <v>3</v>
      </c>
      <c r="E48" t="s">
        <v>71</v>
      </c>
      <c r="F48" s="1">
        <v>46177</v>
      </c>
      <c r="G48" t="s">
        <v>5</v>
      </c>
      <c r="H48" t="s">
        <v>2</v>
      </c>
      <c r="I48" t="s">
        <v>2</v>
      </c>
      <c r="J48" s="1">
        <v>46183</v>
      </c>
      <c r="K48" t="s">
        <v>71</v>
      </c>
      <c r="L48" s="2">
        <v>21340</v>
      </c>
      <c r="M48" s="1">
        <v>46177</v>
      </c>
    </row>
    <row r="49" spans="1:13" hidden="1" outlineLevel="2" x14ac:dyDescent="0.2">
      <c r="A49" t="s">
        <v>69</v>
      </c>
      <c r="B49" t="s">
        <v>70</v>
      </c>
      <c r="C49" s="1">
        <v>46164</v>
      </c>
      <c r="D49" t="s">
        <v>6</v>
      </c>
      <c r="E49" t="s">
        <v>60</v>
      </c>
      <c r="F49" s="1">
        <v>46142</v>
      </c>
      <c r="G49" t="s">
        <v>5</v>
      </c>
      <c r="H49" t="s">
        <v>2</v>
      </c>
      <c r="I49" t="s">
        <v>8</v>
      </c>
      <c r="J49" s="1">
        <v>46183</v>
      </c>
      <c r="K49" t="s">
        <v>71</v>
      </c>
      <c r="L49" s="2">
        <v>-21340</v>
      </c>
      <c r="M49" s="1">
        <v>46142</v>
      </c>
    </row>
    <row r="50" spans="1:13" hidden="1" outlineLevel="2" x14ac:dyDescent="0.2">
      <c r="A50" t="s">
        <v>72</v>
      </c>
      <c r="B50" t="s">
        <v>73</v>
      </c>
      <c r="C50" s="1">
        <v>46173</v>
      </c>
      <c r="D50" t="s">
        <v>3</v>
      </c>
      <c r="E50" t="s">
        <v>74</v>
      </c>
      <c r="F50" s="1">
        <v>46169</v>
      </c>
      <c r="G50" t="s">
        <v>5</v>
      </c>
      <c r="H50" t="s">
        <v>2</v>
      </c>
      <c r="I50" t="s">
        <v>2</v>
      </c>
      <c r="J50" s="1">
        <v>46173</v>
      </c>
      <c r="K50" t="s">
        <v>74</v>
      </c>
      <c r="L50" s="2">
        <v>57068</v>
      </c>
      <c r="M50" s="1">
        <v>46169</v>
      </c>
    </row>
    <row r="51" spans="1:13" hidden="1" outlineLevel="2" x14ac:dyDescent="0.2">
      <c r="A51" t="s">
        <v>72</v>
      </c>
      <c r="B51" t="s">
        <v>73</v>
      </c>
      <c r="C51" s="1">
        <v>46164</v>
      </c>
      <c r="D51" t="s">
        <v>6</v>
      </c>
      <c r="E51" t="s">
        <v>60</v>
      </c>
      <c r="F51" s="1">
        <v>46142</v>
      </c>
      <c r="G51" t="s">
        <v>5</v>
      </c>
      <c r="H51" t="s">
        <v>2</v>
      </c>
      <c r="I51" t="s">
        <v>8</v>
      </c>
      <c r="J51" s="1">
        <v>46173</v>
      </c>
      <c r="K51" t="s">
        <v>74</v>
      </c>
      <c r="L51" s="2">
        <v>-57068</v>
      </c>
      <c r="M51" s="1">
        <v>46142</v>
      </c>
    </row>
    <row r="52" spans="1:13" hidden="1" outlineLevel="2" x14ac:dyDescent="0.2">
      <c r="A52" t="s">
        <v>75</v>
      </c>
      <c r="B52" t="s">
        <v>76</v>
      </c>
      <c r="C52" s="1">
        <v>46173</v>
      </c>
      <c r="D52" t="s">
        <v>3</v>
      </c>
      <c r="E52" t="s">
        <v>77</v>
      </c>
      <c r="F52" s="1">
        <v>46169</v>
      </c>
      <c r="G52" t="s">
        <v>5</v>
      </c>
      <c r="H52" t="s">
        <v>2</v>
      </c>
      <c r="I52" t="s">
        <v>2</v>
      </c>
      <c r="J52" s="1">
        <v>46173</v>
      </c>
      <c r="K52" t="s">
        <v>77</v>
      </c>
      <c r="L52" s="2">
        <v>21472</v>
      </c>
      <c r="M52" s="1">
        <v>46169</v>
      </c>
    </row>
    <row r="53" spans="1:13" hidden="1" outlineLevel="2" x14ac:dyDescent="0.2">
      <c r="A53" t="s">
        <v>75</v>
      </c>
      <c r="B53" t="s">
        <v>76</v>
      </c>
      <c r="C53" s="1">
        <v>46164</v>
      </c>
      <c r="D53" t="s">
        <v>6</v>
      </c>
      <c r="E53" t="s">
        <v>60</v>
      </c>
      <c r="F53" s="1">
        <v>46142</v>
      </c>
      <c r="G53" t="s">
        <v>5</v>
      </c>
      <c r="H53" t="s">
        <v>2</v>
      </c>
      <c r="I53" t="s">
        <v>8</v>
      </c>
      <c r="J53" s="1">
        <v>46173</v>
      </c>
      <c r="K53" t="s">
        <v>77</v>
      </c>
      <c r="L53" s="2">
        <v>-21472</v>
      </c>
      <c r="M53" s="1">
        <v>46142</v>
      </c>
    </row>
    <row r="54" spans="1:13" hidden="1" outlineLevel="2" x14ac:dyDescent="0.2">
      <c r="A54" t="s">
        <v>78</v>
      </c>
      <c r="B54" t="s">
        <v>79</v>
      </c>
      <c r="C54" s="1">
        <v>46189</v>
      </c>
      <c r="D54" t="s">
        <v>3</v>
      </c>
      <c r="E54" t="s">
        <v>80</v>
      </c>
      <c r="F54" s="1">
        <v>46183</v>
      </c>
      <c r="G54" t="s">
        <v>5</v>
      </c>
      <c r="H54" t="s">
        <v>2</v>
      </c>
      <c r="I54" t="s">
        <v>2</v>
      </c>
      <c r="J54" s="1">
        <v>46189</v>
      </c>
      <c r="K54" t="s">
        <v>80</v>
      </c>
      <c r="L54" s="2">
        <v>396</v>
      </c>
      <c r="M54" s="1">
        <v>46183</v>
      </c>
    </row>
    <row r="55" spans="1:13" hidden="1" outlineLevel="2" x14ac:dyDescent="0.2">
      <c r="A55" t="s">
        <v>78</v>
      </c>
      <c r="B55" t="s">
        <v>79</v>
      </c>
      <c r="C55" s="1">
        <v>46164</v>
      </c>
      <c r="D55" t="s">
        <v>6</v>
      </c>
      <c r="E55" t="s">
        <v>60</v>
      </c>
      <c r="F55" s="1">
        <v>46142</v>
      </c>
      <c r="G55" t="s">
        <v>5</v>
      </c>
      <c r="H55" t="s">
        <v>2</v>
      </c>
      <c r="I55" t="s">
        <v>8</v>
      </c>
      <c r="J55" s="1">
        <v>46189</v>
      </c>
      <c r="K55" t="s">
        <v>80</v>
      </c>
      <c r="L55" s="2">
        <v>-396</v>
      </c>
      <c r="M55" s="1">
        <v>46142</v>
      </c>
    </row>
    <row r="56" spans="1:13" hidden="1" outlineLevel="2" x14ac:dyDescent="0.2">
      <c r="A56" t="s">
        <v>81</v>
      </c>
      <c r="B56" t="s">
        <v>82</v>
      </c>
      <c r="C56" s="1">
        <v>46189</v>
      </c>
      <c r="D56" t="s">
        <v>3</v>
      </c>
      <c r="E56" t="s">
        <v>83</v>
      </c>
      <c r="F56" s="1">
        <v>46183</v>
      </c>
      <c r="G56" t="s">
        <v>5</v>
      </c>
      <c r="H56" t="s">
        <v>2</v>
      </c>
      <c r="I56" t="s">
        <v>2</v>
      </c>
      <c r="J56" s="1">
        <v>46189</v>
      </c>
      <c r="K56" t="s">
        <v>83</v>
      </c>
      <c r="L56" s="2">
        <v>42020</v>
      </c>
      <c r="M56" s="1">
        <v>46183</v>
      </c>
    </row>
    <row r="57" spans="1:13" hidden="1" outlineLevel="2" x14ac:dyDescent="0.2">
      <c r="A57" t="s">
        <v>81</v>
      </c>
      <c r="B57" t="s">
        <v>82</v>
      </c>
      <c r="C57" s="1">
        <v>46164</v>
      </c>
      <c r="D57" t="s">
        <v>6</v>
      </c>
      <c r="E57" t="s">
        <v>60</v>
      </c>
      <c r="F57" s="1">
        <v>46142</v>
      </c>
      <c r="G57" t="s">
        <v>5</v>
      </c>
      <c r="H57" t="s">
        <v>2</v>
      </c>
      <c r="I57" t="s">
        <v>8</v>
      </c>
      <c r="J57" s="1">
        <v>46189</v>
      </c>
      <c r="K57" t="s">
        <v>83</v>
      </c>
      <c r="L57" s="2">
        <v>-42020</v>
      </c>
      <c r="M57" s="1">
        <v>46142</v>
      </c>
    </row>
    <row r="58" spans="1:13" hidden="1" outlineLevel="2" x14ac:dyDescent="0.2">
      <c r="A58" t="s">
        <v>84</v>
      </c>
      <c r="B58" t="s">
        <v>85</v>
      </c>
      <c r="C58" s="1">
        <v>46173</v>
      </c>
      <c r="D58" t="s">
        <v>3</v>
      </c>
      <c r="E58" t="s">
        <v>86</v>
      </c>
      <c r="F58" s="1">
        <v>46169</v>
      </c>
      <c r="G58" t="s">
        <v>5</v>
      </c>
      <c r="H58" t="s">
        <v>2</v>
      </c>
      <c r="I58" t="s">
        <v>2</v>
      </c>
      <c r="J58" s="1">
        <v>46173</v>
      </c>
      <c r="K58" t="s">
        <v>86</v>
      </c>
      <c r="L58" s="2">
        <v>220</v>
      </c>
      <c r="M58" s="1">
        <v>46169</v>
      </c>
    </row>
    <row r="59" spans="1:13" hidden="1" outlineLevel="2" x14ac:dyDescent="0.2">
      <c r="A59" t="s">
        <v>84</v>
      </c>
      <c r="B59" t="s">
        <v>85</v>
      </c>
      <c r="C59" s="1">
        <v>46164</v>
      </c>
      <c r="D59" t="s">
        <v>6</v>
      </c>
      <c r="E59" t="s">
        <v>60</v>
      </c>
      <c r="F59" s="1">
        <v>46142</v>
      </c>
      <c r="G59" t="s">
        <v>5</v>
      </c>
      <c r="H59" t="s">
        <v>2</v>
      </c>
      <c r="I59" t="s">
        <v>8</v>
      </c>
      <c r="J59" s="1">
        <v>46173</v>
      </c>
      <c r="K59" t="s">
        <v>86</v>
      </c>
      <c r="L59" s="2">
        <v>-220</v>
      </c>
      <c r="M59" s="1">
        <v>46142</v>
      </c>
    </row>
    <row r="60" spans="1:13" hidden="1" outlineLevel="2" x14ac:dyDescent="0.2">
      <c r="A60" t="s">
        <v>87</v>
      </c>
      <c r="B60" t="s">
        <v>88</v>
      </c>
      <c r="C60" s="1">
        <v>46173</v>
      </c>
      <c r="D60" t="s">
        <v>3</v>
      </c>
      <c r="E60" t="s">
        <v>89</v>
      </c>
      <c r="F60" s="1">
        <v>46169</v>
      </c>
      <c r="G60" t="s">
        <v>5</v>
      </c>
      <c r="H60" t="s">
        <v>2</v>
      </c>
      <c r="I60" t="s">
        <v>2</v>
      </c>
      <c r="J60" s="1">
        <v>46173</v>
      </c>
      <c r="K60" t="s">
        <v>89</v>
      </c>
      <c r="L60" s="2">
        <v>396</v>
      </c>
      <c r="M60" s="1">
        <v>46169</v>
      </c>
    </row>
    <row r="61" spans="1:13" hidden="1" outlineLevel="2" x14ac:dyDescent="0.2">
      <c r="A61" t="s">
        <v>87</v>
      </c>
      <c r="B61" t="s">
        <v>88</v>
      </c>
      <c r="C61" s="1">
        <v>46164</v>
      </c>
      <c r="D61" t="s">
        <v>6</v>
      </c>
      <c r="E61" t="s">
        <v>60</v>
      </c>
      <c r="F61" s="1">
        <v>46142</v>
      </c>
      <c r="G61" t="s">
        <v>5</v>
      </c>
      <c r="H61" t="s">
        <v>2</v>
      </c>
      <c r="I61" t="s">
        <v>8</v>
      </c>
      <c r="J61" s="1">
        <v>46173</v>
      </c>
      <c r="K61" t="s">
        <v>89</v>
      </c>
      <c r="L61" s="2">
        <v>-396</v>
      </c>
      <c r="M61" s="1">
        <v>46142</v>
      </c>
    </row>
    <row r="62" spans="1:13" hidden="1" outlineLevel="2" x14ac:dyDescent="0.2">
      <c r="A62" t="s">
        <v>90</v>
      </c>
      <c r="B62" t="s">
        <v>91</v>
      </c>
      <c r="C62" s="1">
        <v>46164</v>
      </c>
      <c r="D62" t="s">
        <v>6</v>
      </c>
      <c r="E62" t="s">
        <v>60</v>
      </c>
      <c r="F62" s="1">
        <v>46142</v>
      </c>
      <c r="G62" t="s">
        <v>5</v>
      </c>
      <c r="H62" t="s">
        <v>2</v>
      </c>
      <c r="I62" t="s">
        <v>8</v>
      </c>
      <c r="J62" s="1">
        <v>46173</v>
      </c>
      <c r="K62" t="s">
        <v>92</v>
      </c>
      <c r="L62" s="2">
        <v>-7128</v>
      </c>
      <c r="M62" s="1">
        <v>46142</v>
      </c>
    </row>
    <row r="63" spans="1:13" hidden="1" outlineLevel="2" x14ac:dyDescent="0.2">
      <c r="A63" t="s">
        <v>90</v>
      </c>
      <c r="B63" t="s">
        <v>91</v>
      </c>
      <c r="C63" s="1">
        <v>46173</v>
      </c>
      <c r="D63" t="s">
        <v>3</v>
      </c>
      <c r="E63" t="s">
        <v>92</v>
      </c>
      <c r="F63" s="1">
        <v>46169</v>
      </c>
      <c r="G63" t="s">
        <v>5</v>
      </c>
      <c r="H63" t="s">
        <v>2</v>
      </c>
      <c r="I63" t="s">
        <v>2</v>
      </c>
      <c r="J63" s="1">
        <v>46173</v>
      </c>
      <c r="K63" t="s">
        <v>92</v>
      </c>
      <c r="L63" s="2">
        <v>7128</v>
      </c>
      <c r="M63" s="1">
        <v>46169</v>
      </c>
    </row>
    <row r="64" spans="1:13" outlineLevel="2" x14ac:dyDescent="0.2">
      <c r="A64" t="s">
        <v>93</v>
      </c>
      <c r="B64" t="s">
        <v>94</v>
      </c>
      <c r="C64" s="1">
        <v>46197</v>
      </c>
      <c r="D64" t="s">
        <v>3</v>
      </c>
      <c r="E64" t="s">
        <v>95</v>
      </c>
      <c r="F64" s="1">
        <v>46189</v>
      </c>
      <c r="G64" t="s">
        <v>5</v>
      </c>
      <c r="H64" t="s">
        <v>2</v>
      </c>
      <c r="I64" t="s">
        <v>2</v>
      </c>
      <c r="J64" s="1">
        <v>46197</v>
      </c>
      <c r="K64" t="s">
        <v>95</v>
      </c>
      <c r="L64" s="2">
        <v>8605.9</v>
      </c>
      <c r="M64" s="1">
        <v>46189</v>
      </c>
    </row>
    <row r="65" spans="1:13" hidden="1" outlineLevel="2" x14ac:dyDescent="0.2">
      <c r="A65" t="s">
        <v>93</v>
      </c>
      <c r="B65" t="s">
        <v>94</v>
      </c>
      <c r="C65" s="1">
        <v>46188</v>
      </c>
      <c r="D65" t="s">
        <v>33</v>
      </c>
      <c r="E65" t="s">
        <v>96</v>
      </c>
      <c r="F65" s="1">
        <v>46188</v>
      </c>
      <c r="G65" t="s">
        <v>5</v>
      </c>
      <c r="H65" t="s">
        <v>2</v>
      </c>
      <c r="I65" t="s">
        <v>8</v>
      </c>
      <c r="J65" s="1">
        <v>46197</v>
      </c>
      <c r="K65" t="s">
        <v>95</v>
      </c>
      <c r="L65" s="2">
        <v>-8605.9</v>
      </c>
      <c r="M65" s="1">
        <v>46234</v>
      </c>
    </row>
    <row r="66" spans="1:13" outlineLevel="2" x14ac:dyDescent="0.2">
      <c r="A66" t="s">
        <v>93</v>
      </c>
      <c r="B66" t="s">
        <v>94</v>
      </c>
      <c r="C66" s="1">
        <v>46173</v>
      </c>
      <c r="D66" t="s">
        <v>3</v>
      </c>
      <c r="E66" t="s">
        <v>97</v>
      </c>
      <c r="F66" s="1">
        <v>46169</v>
      </c>
      <c r="G66" t="s">
        <v>5</v>
      </c>
      <c r="H66" t="s">
        <v>2</v>
      </c>
      <c r="I66" t="s">
        <v>2</v>
      </c>
      <c r="J66" s="1">
        <v>46173</v>
      </c>
      <c r="K66" t="s">
        <v>97</v>
      </c>
      <c r="L66" s="2">
        <v>84920</v>
      </c>
      <c r="M66" s="1">
        <v>46169</v>
      </c>
    </row>
    <row r="67" spans="1:13" hidden="1" outlineLevel="2" x14ac:dyDescent="0.2">
      <c r="A67" t="s">
        <v>93</v>
      </c>
      <c r="B67" t="s">
        <v>94</v>
      </c>
      <c r="C67" s="1">
        <v>46164</v>
      </c>
      <c r="D67" t="s">
        <v>6</v>
      </c>
      <c r="E67" t="s">
        <v>60</v>
      </c>
      <c r="F67" s="1">
        <v>46142</v>
      </c>
      <c r="G67" t="s">
        <v>5</v>
      </c>
      <c r="H67" t="s">
        <v>2</v>
      </c>
      <c r="I67" t="s">
        <v>8</v>
      </c>
      <c r="J67" s="1">
        <v>46173</v>
      </c>
      <c r="K67" t="s">
        <v>97</v>
      </c>
      <c r="L67" s="2">
        <v>-84920</v>
      </c>
      <c r="M67" s="1">
        <v>46142</v>
      </c>
    </row>
    <row r="68" spans="1:13" hidden="1" outlineLevel="2" x14ac:dyDescent="0.2">
      <c r="A68" t="s">
        <v>98</v>
      </c>
      <c r="B68" t="s">
        <v>99</v>
      </c>
      <c r="C68" s="1">
        <v>46173</v>
      </c>
      <c r="D68" t="s">
        <v>3</v>
      </c>
      <c r="E68" t="s">
        <v>100</v>
      </c>
      <c r="F68" s="1">
        <v>46169</v>
      </c>
      <c r="G68" t="s">
        <v>5</v>
      </c>
      <c r="H68" t="s">
        <v>2</v>
      </c>
      <c r="I68" t="s">
        <v>2</v>
      </c>
      <c r="J68" s="1">
        <v>46173</v>
      </c>
      <c r="K68" t="s">
        <v>100</v>
      </c>
      <c r="L68" s="2">
        <v>704</v>
      </c>
      <c r="M68" s="1">
        <v>46169</v>
      </c>
    </row>
    <row r="69" spans="1:13" hidden="1" outlineLevel="2" x14ac:dyDescent="0.2">
      <c r="A69" t="s">
        <v>98</v>
      </c>
      <c r="B69" t="s">
        <v>99</v>
      </c>
      <c r="C69" s="1">
        <v>46164</v>
      </c>
      <c r="D69" t="s">
        <v>6</v>
      </c>
      <c r="E69" t="s">
        <v>60</v>
      </c>
      <c r="F69" s="1">
        <v>46142</v>
      </c>
      <c r="G69" t="s">
        <v>5</v>
      </c>
      <c r="H69" t="s">
        <v>2</v>
      </c>
      <c r="I69" t="s">
        <v>8</v>
      </c>
      <c r="J69" s="1">
        <v>46173</v>
      </c>
      <c r="K69" t="s">
        <v>100</v>
      </c>
      <c r="L69" s="2">
        <v>-704</v>
      </c>
      <c r="M69" s="1">
        <v>46142</v>
      </c>
    </row>
    <row r="70" spans="1:13" hidden="1" outlineLevel="2" x14ac:dyDescent="0.2">
      <c r="A70" t="s">
        <v>101</v>
      </c>
      <c r="B70" t="s">
        <v>102</v>
      </c>
      <c r="C70" s="1">
        <v>46197</v>
      </c>
      <c r="D70" t="s">
        <v>3</v>
      </c>
      <c r="E70" t="s">
        <v>103</v>
      </c>
      <c r="F70" s="1">
        <v>46189</v>
      </c>
      <c r="G70" t="s">
        <v>5</v>
      </c>
      <c r="H70" t="s">
        <v>2</v>
      </c>
      <c r="I70" t="s">
        <v>2</v>
      </c>
      <c r="J70" s="1">
        <v>46197</v>
      </c>
      <c r="K70" t="s">
        <v>103</v>
      </c>
      <c r="L70" s="2">
        <v>616</v>
      </c>
      <c r="M70" s="1">
        <v>46189</v>
      </c>
    </row>
    <row r="71" spans="1:13" hidden="1" outlineLevel="2" x14ac:dyDescent="0.2">
      <c r="A71" t="s">
        <v>101</v>
      </c>
      <c r="B71" t="s">
        <v>102</v>
      </c>
      <c r="C71" s="1">
        <v>46164</v>
      </c>
      <c r="D71" t="s">
        <v>6</v>
      </c>
      <c r="E71" t="s">
        <v>60</v>
      </c>
      <c r="F71" s="1">
        <v>46142</v>
      </c>
      <c r="G71" t="s">
        <v>5</v>
      </c>
      <c r="H71" t="s">
        <v>2</v>
      </c>
      <c r="I71" t="s">
        <v>8</v>
      </c>
      <c r="J71" s="1">
        <v>46197</v>
      </c>
      <c r="K71" t="s">
        <v>103</v>
      </c>
      <c r="L71" s="2">
        <v>-616</v>
      </c>
      <c r="M71" s="1">
        <v>46142</v>
      </c>
    </row>
    <row r="72" spans="1:13" hidden="1" outlineLevel="2" x14ac:dyDescent="0.2">
      <c r="A72" t="s">
        <v>104</v>
      </c>
      <c r="B72" t="s">
        <v>105</v>
      </c>
      <c r="C72" s="1">
        <v>46173</v>
      </c>
      <c r="D72" t="s">
        <v>3</v>
      </c>
      <c r="E72" t="s">
        <v>106</v>
      </c>
      <c r="F72" s="1">
        <v>46169</v>
      </c>
      <c r="G72" t="s">
        <v>5</v>
      </c>
      <c r="H72" t="s">
        <v>2</v>
      </c>
      <c r="I72" t="s">
        <v>2</v>
      </c>
      <c r="J72" s="1">
        <v>46173</v>
      </c>
      <c r="K72" t="s">
        <v>106</v>
      </c>
      <c r="L72" s="2">
        <v>7436</v>
      </c>
      <c r="M72" s="1">
        <v>46169</v>
      </c>
    </row>
    <row r="73" spans="1:13" hidden="1" outlineLevel="2" x14ac:dyDescent="0.2">
      <c r="A73" t="s">
        <v>104</v>
      </c>
      <c r="B73" t="s">
        <v>105</v>
      </c>
      <c r="C73" s="1">
        <v>46164</v>
      </c>
      <c r="D73" t="s">
        <v>6</v>
      </c>
      <c r="E73" t="s">
        <v>60</v>
      </c>
      <c r="F73" s="1">
        <v>46142</v>
      </c>
      <c r="G73" t="s">
        <v>5</v>
      </c>
      <c r="H73" t="s">
        <v>2</v>
      </c>
      <c r="I73" t="s">
        <v>8</v>
      </c>
      <c r="J73" s="1">
        <v>46173</v>
      </c>
      <c r="K73" t="s">
        <v>106</v>
      </c>
      <c r="L73" s="2">
        <v>-7436</v>
      </c>
      <c r="M73" s="1">
        <v>46142</v>
      </c>
    </row>
    <row r="74" spans="1:13" hidden="1" outlineLevel="2" x14ac:dyDescent="0.2">
      <c r="A74" t="s">
        <v>107</v>
      </c>
      <c r="B74" t="s">
        <v>108</v>
      </c>
      <c r="C74" s="1">
        <v>46173</v>
      </c>
      <c r="D74" t="s">
        <v>3</v>
      </c>
      <c r="E74" t="s">
        <v>109</v>
      </c>
      <c r="F74" s="1">
        <v>46169</v>
      </c>
      <c r="G74" t="s">
        <v>5</v>
      </c>
      <c r="H74" t="s">
        <v>2</v>
      </c>
      <c r="I74" t="s">
        <v>2</v>
      </c>
      <c r="J74" s="1">
        <v>46173</v>
      </c>
      <c r="K74" t="s">
        <v>109</v>
      </c>
      <c r="L74" s="2">
        <v>96228</v>
      </c>
      <c r="M74" s="1">
        <v>46169</v>
      </c>
    </row>
    <row r="75" spans="1:13" hidden="1" outlineLevel="2" x14ac:dyDescent="0.2">
      <c r="A75" t="s">
        <v>107</v>
      </c>
      <c r="B75" t="s">
        <v>108</v>
      </c>
      <c r="C75" s="1">
        <v>46164</v>
      </c>
      <c r="D75" t="s">
        <v>6</v>
      </c>
      <c r="E75" t="s">
        <v>60</v>
      </c>
      <c r="F75" s="1">
        <v>46142</v>
      </c>
      <c r="G75" t="s">
        <v>5</v>
      </c>
      <c r="H75" t="s">
        <v>2</v>
      </c>
      <c r="I75" t="s">
        <v>8</v>
      </c>
      <c r="J75" s="1">
        <v>46173</v>
      </c>
      <c r="K75" t="s">
        <v>109</v>
      </c>
      <c r="L75" s="2">
        <v>-96228</v>
      </c>
      <c r="M75" s="1">
        <v>46142</v>
      </c>
    </row>
    <row r="76" spans="1:13" outlineLevel="2" x14ac:dyDescent="0.2">
      <c r="A76" t="s">
        <v>110</v>
      </c>
      <c r="B76" t="s">
        <v>111</v>
      </c>
      <c r="C76" s="1">
        <v>46173</v>
      </c>
      <c r="D76" t="s">
        <v>3</v>
      </c>
      <c r="E76" t="s">
        <v>112</v>
      </c>
      <c r="F76" s="1">
        <v>46169</v>
      </c>
      <c r="G76" t="s">
        <v>5</v>
      </c>
      <c r="H76" t="s">
        <v>2</v>
      </c>
      <c r="I76" t="s">
        <v>2</v>
      </c>
      <c r="J76" s="1">
        <v>46173</v>
      </c>
      <c r="K76" t="s">
        <v>112</v>
      </c>
      <c r="L76" s="2">
        <v>8196.7199999999993</v>
      </c>
      <c r="M76" s="1">
        <v>46169</v>
      </c>
    </row>
    <row r="77" spans="1:13" hidden="1" outlineLevel="2" x14ac:dyDescent="0.2">
      <c r="A77" t="s">
        <v>110</v>
      </c>
      <c r="B77" t="s">
        <v>111</v>
      </c>
      <c r="C77" s="1">
        <v>46162</v>
      </c>
      <c r="D77" t="s">
        <v>33</v>
      </c>
      <c r="E77" t="s">
        <v>113</v>
      </c>
      <c r="F77" s="1">
        <v>46161</v>
      </c>
      <c r="G77" t="s">
        <v>5</v>
      </c>
      <c r="H77" t="s">
        <v>2</v>
      </c>
      <c r="I77" t="s">
        <v>8</v>
      </c>
      <c r="J77" s="1">
        <v>46173</v>
      </c>
      <c r="K77" t="s">
        <v>112</v>
      </c>
      <c r="L77" s="2">
        <v>-8196.7199999999993</v>
      </c>
      <c r="M77" s="1">
        <v>46191</v>
      </c>
    </row>
    <row r="78" spans="1:13" hidden="1" outlineLevel="2" x14ac:dyDescent="0.2">
      <c r="A78" t="s">
        <v>110</v>
      </c>
      <c r="B78" t="s">
        <v>111</v>
      </c>
      <c r="C78" s="1">
        <v>46164</v>
      </c>
      <c r="D78" t="s">
        <v>6</v>
      </c>
      <c r="E78" t="s">
        <v>60</v>
      </c>
      <c r="F78" s="1">
        <v>46142</v>
      </c>
      <c r="G78" t="s">
        <v>5</v>
      </c>
      <c r="H78" t="s">
        <v>2</v>
      </c>
      <c r="I78" t="s">
        <v>8</v>
      </c>
      <c r="J78" s="1">
        <v>46183</v>
      </c>
      <c r="K78" t="s">
        <v>114</v>
      </c>
      <c r="L78" s="2">
        <v>-177936</v>
      </c>
      <c r="M78" s="1">
        <v>46142</v>
      </c>
    </row>
    <row r="79" spans="1:13" outlineLevel="2" x14ac:dyDescent="0.2">
      <c r="A79" t="s">
        <v>110</v>
      </c>
      <c r="B79" t="s">
        <v>111</v>
      </c>
      <c r="C79" s="1">
        <v>46183</v>
      </c>
      <c r="D79" t="s">
        <v>3</v>
      </c>
      <c r="E79" t="s">
        <v>114</v>
      </c>
      <c r="F79" s="1">
        <v>46177</v>
      </c>
      <c r="G79" t="s">
        <v>5</v>
      </c>
      <c r="H79" t="s">
        <v>2</v>
      </c>
      <c r="I79" t="s">
        <v>2</v>
      </c>
      <c r="J79" s="1">
        <v>46183</v>
      </c>
      <c r="K79" t="s">
        <v>114</v>
      </c>
      <c r="L79" s="2">
        <v>177936</v>
      </c>
      <c r="M79" s="1">
        <v>46177</v>
      </c>
    </row>
    <row r="80" spans="1:13" hidden="1" outlineLevel="2" x14ac:dyDescent="0.2">
      <c r="A80" t="s">
        <v>115</v>
      </c>
      <c r="B80" t="s">
        <v>116</v>
      </c>
      <c r="C80" s="1">
        <v>46189</v>
      </c>
      <c r="D80" t="s">
        <v>3</v>
      </c>
      <c r="E80" t="s">
        <v>117</v>
      </c>
      <c r="F80" s="1">
        <v>46183</v>
      </c>
      <c r="G80" t="s">
        <v>5</v>
      </c>
      <c r="H80" t="s">
        <v>2</v>
      </c>
      <c r="I80" t="s">
        <v>2</v>
      </c>
      <c r="J80" s="1">
        <v>46189</v>
      </c>
      <c r="K80" t="s">
        <v>117</v>
      </c>
      <c r="L80" s="2">
        <v>6204</v>
      </c>
      <c r="M80" s="1">
        <v>46183</v>
      </c>
    </row>
    <row r="81" spans="1:13" hidden="1" outlineLevel="2" x14ac:dyDescent="0.2">
      <c r="A81" t="s">
        <v>115</v>
      </c>
      <c r="B81" t="s">
        <v>116</v>
      </c>
      <c r="C81" s="1">
        <v>46164</v>
      </c>
      <c r="D81" t="s">
        <v>6</v>
      </c>
      <c r="E81" t="s">
        <v>60</v>
      </c>
      <c r="F81" s="1">
        <v>46142</v>
      </c>
      <c r="G81" t="s">
        <v>5</v>
      </c>
      <c r="H81" t="s">
        <v>2</v>
      </c>
      <c r="I81" t="s">
        <v>8</v>
      </c>
      <c r="J81" s="1">
        <v>46189</v>
      </c>
      <c r="K81" t="s">
        <v>117</v>
      </c>
      <c r="L81" s="2">
        <v>-6204</v>
      </c>
      <c r="M81" s="1">
        <v>46142</v>
      </c>
    </row>
    <row r="82" spans="1:13" hidden="1" outlineLevel="2" x14ac:dyDescent="0.2">
      <c r="A82" t="s">
        <v>118</v>
      </c>
      <c r="B82" t="s">
        <v>119</v>
      </c>
      <c r="C82" s="1">
        <v>46173</v>
      </c>
      <c r="D82" t="s">
        <v>3</v>
      </c>
      <c r="E82" t="s">
        <v>120</v>
      </c>
      <c r="F82" s="1">
        <v>46169</v>
      </c>
      <c r="G82" t="s">
        <v>5</v>
      </c>
      <c r="H82" t="s">
        <v>2</v>
      </c>
      <c r="I82" t="s">
        <v>2</v>
      </c>
      <c r="J82" s="1">
        <v>46173</v>
      </c>
      <c r="K82" t="s">
        <v>120</v>
      </c>
      <c r="L82" s="2">
        <v>137632</v>
      </c>
      <c r="M82" s="1">
        <v>46169</v>
      </c>
    </row>
    <row r="83" spans="1:13" hidden="1" outlineLevel="2" x14ac:dyDescent="0.2">
      <c r="A83" t="s">
        <v>118</v>
      </c>
      <c r="B83" t="s">
        <v>119</v>
      </c>
      <c r="C83" s="1">
        <v>46164</v>
      </c>
      <c r="D83" t="s">
        <v>6</v>
      </c>
      <c r="E83" t="s">
        <v>60</v>
      </c>
      <c r="F83" s="1">
        <v>46142</v>
      </c>
      <c r="G83" t="s">
        <v>5</v>
      </c>
      <c r="H83" t="s">
        <v>2</v>
      </c>
      <c r="I83" t="s">
        <v>8</v>
      </c>
      <c r="J83" s="1">
        <v>46173</v>
      </c>
      <c r="K83" t="s">
        <v>120</v>
      </c>
      <c r="L83" s="2">
        <v>-137632</v>
      </c>
      <c r="M83" s="1">
        <v>46142</v>
      </c>
    </row>
    <row r="84" spans="1:13" hidden="1" outlineLevel="2" x14ac:dyDescent="0.2">
      <c r="A84" t="s">
        <v>121</v>
      </c>
      <c r="B84" t="s">
        <v>122</v>
      </c>
      <c r="C84" s="1">
        <v>46203</v>
      </c>
      <c r="D84" t="s">
        <v>3</v>
      </c>
      <c r="E84" t="s">
        <v>123</v>
      </c>
      <c r="F84" s="1">
        <v>46197</v>
      </c>
      <c r="G84" t="s">
        <v>5</v>
      </c>
      <c r="H84" t="s">
        <v>2</v>
      </c>
      <c r="I84" t="s">
        <v>2</v>
      </c>
      <c r="J84" s="1">
        <v>46203</v>
      </c>
      <c r="K84" t="s">
        <v>123</v>
      </c>
      <c r="L84" s="2">
        <v>660</v>
      </c>
      <c r="M84" s="1">
        <v>46197</v>
      </c>
    </row>
    <row r="85" spans="1:13" hidden="1" outlineLevel="2" x14ac:dyDescent="0.2">
      <c r="A85" t="s">
        <v>121</v>
      </c>
      <c r="B85" t="s">
        <v>122</v>
      </c>
      <c r="C85" s="1">
        <v>46164</v>
      </c>
      <c r="D85" t="s">
        <v>6</v>
      </c>
      <c r="E85" t="s">
        <v>60</v>
      </c>
      <c r="F85" s="1">
        <v>46142</v>
      </c>
      <c r="G85" t="s">
        <v>5</v>
      </c>
      <c r="H85" t="s">
        <v>2</v>
      </c>
      <c r="I85" t="s">
        <v>8</v>
      </c>
      <c r="J85" s="1">
        <v>46203</v>
      </c>
      <c r="K85" t="s">
        <v>123</v>
      </c>
      <c r="L85" s="2">
        <v>-660</v>
      </c>
      <c r="M85" s="1">
        <v>46142</v>
      </c>
    </row>
    <row r="86" spans="1:13" hidden="1" outlineLevel="2" x14ac:dyDescent="0.2">
      <c r="A86" t="s">
        <v>124</v>
      </c>
      <c r="B86" t="s">
        <v>125</v>
      </c>
      <c r="C86" s="1">
        <v>46164</v>
      </c>
      <c r="D86" t="s">
        <v>6</v>
      </c>
      <c r="E86" t="s">
        <v>60</v>
      </c>
      <c r="F86" s="1">
        <v>46142</v>
      </c>
      <c r="G86" t="s">
        <v>5</v>
      </c>
      <c r="H86" t="s">
        <v>2</v>
      </c>
      <c r="I86" t="s">
        <v>8</v>
      </c>
      <c r="J86" s="1">
        <v>46173</v>
      </c>
      <c r="K86" t="s">
        <v>126</v>
      </c>
      <c r="L86" s="2">
        <v>-33044</v>
      </c>
      <c r="M86" s="1">
        <v>46142</v>
      </c>
    </row>
    <row r="87" spans="1:13" hidden="1" outlineLevel="2" x14ac:dyDescent="0.2">
      <c r="A87" t="s">
        <v>124</v>
      </c>
      <c r="B87" t="s">
        <v>125</v>
      </c>
      <c r="C87" s="1">
        <v>46173</v>
      </c>
      <c r="D87" t="s">
        <v>3</v>
      </c>
      <c r="E87" t="s">
        <v>126</v>
      </c>
      <c r="F87" s="1">
        <v>46169</v>
      </c>
      <c r="G87" t="s">
        <v>5</v>
      </c>
      <c r="H87" t="s">
        <v>2</v>
      </c>
      <c r="I87" t="s">
        <v>2</v>
      </c>
      <c r="J87" s="1">
        <v>46173</v>
      </c>
      <c r="K87" t="s">
        <v>126</v>
      </c>
      <c r="L87" s="2">
        <v>33044</v>
      </c>
      <c r="M87" s="1">
        <v>46169</v>
      </c>
    </row>
    <row r="88" spans="1:13" hidden="1" outlineLevel="2" x14ac:dyDescent="0.2">
      <c r="A88" t="s">
        <v>127</v>
      </c>
      <c r="B88" t="s">
        <v>128</v>
      </c>
      <c r="C88" s="1">
        <v>46164</v>
      </c>
      <c r="D88" t="s">
        <v>6</v>
      </c>
      <c r="E88" t="s">
        <v>60</v>
      </c>
      <c r="F88" s="1">
        <v>46142</v>
      </c>
      <c r="G88" t="s">
        <v>5</v>
      </c>
      <c r="H88" t="s">
        <v>2</v>
      </c>
      <c r="I88" t="s">
        <v>8</v>
      </c>
      <c r="J88" s="1">
        <v>46189</v>
      </c>
      <c r="K88" t="s">
        <v>129</v>
      </c>
      <c r="L88" s="2">
        <v>-132</v>
      </c>
      <c r="M88" s="1">
        <v>46142</v>
      </c>
    </row>
    <row r="89" spans="1:13" hidden="1" outlineLevel="2" x14ac:dyDescent="0.2">
      <c r="A89" t="s">
        <v>127</v>
      </c>
      <c r="B89" t="s">
        <v>128</v>
      </c>
      <c r="C89" s="1">
        <v>46189</v>
      </c>
      <c r="D89" t="s">
        <v>3</v>
      </c>
      <c r="E89" t="s">
        <v>129</v>
      </c>
      <c r="F89" s="1">
        <v>46183</v>
      </c>
      <c r="G89" t="s">
        <v>5</v>
      </c>
      <c r="H89" t="s">
        <v>2</v>
      </c>
      <c r="I89" t="s">
        <v>2</v>
      </c>
      <c r="J89" s="1">
        <v>46189</v>
      </c>
      <c r="K89" t="s">
        <v>129</v>
      </c>
      <c r="L89" s="2">
        <v>132</v>
      </c>
      <c r="M89" s="1">
        <v>46183</v>
      </c>
    </row>
    <row r="90" spans="1:13" hidden="1" outlineLevel="2" x14ac:dyDescent="0.2">
      <c r="A90" t="s">
        <v>130</v>
      </c>
      <c r="B90" t="s">
        <v>131</v>
      </c>
      <c r="C90" s="1">
        <v>46164</v>
      </c>
      <c r="D90" t="s">
        <v>6</v>
      </c>
      <c r="E90" t="s">
        <v>60</v>
      </c>
      <c r="F90" s="1">
        <v>46142</v>
      </c>
      <c r="G90" t="s">
        <v>5</v>
      </c>
      <c r="H90" t="s">
        <v>2</v>
      </c>
      <c r="I90" t="s">
        <v>8</v>
      </c>
      <c r="J90" s="1">
        <v>46173</v>
      </c>
      <c r="K90" t="s">
        <v>132</v>
      </c>
      <c r="L90" s="2">
        <v>-43076</v>
      </c>
      <c r="M90" s="1">
        <v>46142</v>
      </c>
    </row>
    <row r="91" spans="1:13" hidden="1" outlineLevel="2" x14ac:dyDescent="0.2">
      <c r="A91" t="s">
        <v>130</v>
      </c>
      <c r="B91" t="s">
        <v>131</v>
      </c>
      <c r="C91" s="1">
        <v>46173</v>
      </c>
      <c r="D91" t="s">
        <v>3</v>
      </c>
      <c r="E91" t="s">
        <v>132</v>
      </c>
      <c r="F91" s="1">
        <v>46169</v>
      </c>
      <c r="G91" t="s">
        <v>5</v>
      </c>
      <c r="H91" t="s">
        <v>2</v>
      </c>
      <c r="I91" t="s">
        <v>2</v>
      </c>
      <c r="J91" s="1">
        <v>46173</v>
      </c>
      <c r="K91" t="s">
        <v>132</v>
      </c>
      <c r="L91" s="2">
        <v>43076</v>
      </c>
      <c r="M91" s="1">
        <v>46169</v>
      </c>
    </row>
    <row r="92" spans="1:13" hidden="1" outlineLevel="2" x14ac:dyDescent="0.2">
      <c r="A92" t="s">
        <v>133</v>
      </c>
      <c r="B92" t="s">
        <v>134</v>
      </c>
      <c r="C92" s="1">
        <v>46164</v>
      </c>
      <c r="D92" t="s">
        <v>6</v>
      </c>
      <c r="E92" t="s">
        <v>60</v>
      </c>
      <c r="F92" s="1">
        <v>46142</v>
      </c>
      <c r="G92" t="s">
        <v>5</v>
      </c>
      <c r="H92" t="s">
        <v>2</v>
      </c>
      <c r="I92" t="s">
        <v>8</v>
      </c>
      <c r="J92" s="1">
        <v>46173</v>
      </c>
      <c r="K92" t="s">
        <v>135</v>
      </c>
      <c r="L92" s="2">
        <v>-308</v>
      </c>
      <c r="M92" s="1">
        <v>46142</v>
      </c>
    </row>
    <row r="93" spans="1:13" hidden="1" outlineLevel="2" x14ac:dyDescent="0.2">
      <c r="A93" t="s">
        <v>133</v>
      </c>
      <c r="B93" t="s">
        <v>134</v>
      </c>
      <c r="C93" s="1">
        <v>46173</v>
      </c>
      <c r="D93" t="s">
        <v>3</v>
      </c>
      <c r="E93" t="s">
        <v>135</v>
      </c>
      <c r="F93" s="1">
        <v>46169</v>
      </c>
      <c r="G93" t="s">
        <v>5</v>
      </c>
      <c r="H93" t="s">
        <v>2</v>
      </c>
      <c r="I93" t="s">
        <v>2</v>
      </c>
      <c r="J93" s="1">
        <v>46173</v>
      </c>
      <c r="K93" t="s">
        <v>135</v>
      </c>
      <c r="L93" s="2">
        <v>308</v>
      </c>
      <c r="M93" s="1">
        <v>46169</v>
      </c>
    </row>
    <row r="94" spans="1:13" hidden="1" outlineLevel="2" x14ac:dyDescent="0.2">
      <c r="A94" t="s">
        <v>136</v>
      </c>
      <c r="B94" t="s">
        <v>137</v>
      </c>
      <c r="C94" s="1">
        <v>46189</v>
      </c>
      <c r="D94" t="s">
        <v>3</v>
      </c>
      <c r="E94" t="s">
        <v>138</v>
      </c>
      <c r="F94" s="1">
        <v>46183</v>
      </c>
      <c r="G94" t="s">
        <v>5</v>
      </c>
      <c r="H94" t="s">
        <v>2</v>
      </c>
      <c r="I94" t="s">
        <v>2</v>
      </c>
      <c r="J94" s="1">
        <v>46189</v>
      </c>
      <c r="K94" t="s">
        <v>138</v>
      </c>
      <c r="L94" s="2">
        <v>48136</v>
      </c>
      <c r="M94" s="1">
        <v>46183</v>
      </c>
    </row>
    <row r="95" spans="1:13" hidden="1" outlineLevel="2" x14ac:dyDescent="0.2">
      <c r="A95" t="s">
        <v>136</v>
      </c>
      <c r="B95" t="s">
        <v>137</v>
      </c>
      <c r="C95" s="1">
        <v>46164</v>
      </c>
      <c r="D95" t="s">
        <v>6</v>
      </c>
      <c r="E95" t="s">
        <v>60</v>
      </c>
      <c r="F95" s="1">
        <v>46142</v>
      </c>
      <c r="G95" t="s">
        <v>5</v>
      </c>
      <c r="H95" t="s">
        <v>2</v>
      </c>
      <c r="I95" t="s">
        <v>8</v>
      </c>
      <c r="J95" s="1">
        <v>46189</v>
      </c>
      <c r="K95" t="s">
        <v>138</v>
      </c>
      <c r="L95" s="2">
        <v>-48136</v>
      </c>
      <c r="M95" s="1">
        <v>46142</v>
      </c>
    </row>
    <row r="96" spans="1:13" hidden="1" outlineLevel="2" x14ac:dyDescent="0.2">
      <c r="A96" t="s">
        <v>139</v>
      </c>
      <c r="B96" t="s">
        <v>140</v>
      </c>
      <c r="C96" s="1">
        <v>46164</v>
      </c>
      <c r="D96" t="s">
        <v>6</v>
      </c>
      <c r="E96" t="s">
        <v>60</v>
      </c>
      <c r="F96" s="1">
        <v>46142</v>
      </c>
      <c r="G96" t="s">
        <v>5</v>
      </c>
      <c r="H96" t="s">
        <v>2</v>
      </c>
      <c r="I96" t="s">
        <v>8</v>
      </c>
      <c r="J96" s="1">
        <v>46173</v>
      </c>
      <c r="K96" t="s">
        <v>141</v>
      </c>
      <c r="L96" s="2">
        <v>-308</v>
      </c>
      <c r="M96" s="1">
        <v>46142</v>
      </c>
    </row>
    <row r="97" spans="1:13" hidden="1" outlineLevel="2" x14ac:dyDescent="0.2">
      <c r="A97" t="s">
        <v>139</v>
      </c>
      <c r="B97" t="s">
        <v>140</v>
      </c>
      <c r="C97" s="1">
        <v>46173</v>
      </c>
      <c r="D97" t="s">
        <v>3</v>
      </c>
      <c r="E97" t="s">
        <v>141</v>
      </c>
      <c r="F97" s="1">
        <v>46169</v>
      </c>
      <c r="G97" t="s">
        <v>5</v>
      </c>
      <c r="H97" t="s">
        <v>2</v>
      </c>
      <c r="I97" t="s">
        <v>2</v>
      </c>
      <c r="J97" s="1">
        <v>46173</v>
      </c>
      <c r="K97" t="s">
        <v>141</v>
      </c>
      <c r="L97" s="2">
        <v>308</v>
      </c>
      <c r="M97" s="1">
        <v>46169</v>
      </c>
    </row>
    <row r="98" spans="1:13" hidden="1" outlineLevel="2" x14ac:dyDescent="0.2">
      <c r="A98" t="s">
        <v>142</v>
      </c>
      <c r="B98" t="s">
        <v>143</v>
      </c>
      <c r="C98" s="1">
        <v>46183</v>
      </c>
      <c r="D98" t="s">
        <v>3</v>
      </c>
      <c r="E98" t="s">
        <v>144</v>
      </c>
      <c r="F98" s="1">
        <v>46177</v>
      </c>
      <c r="G98" t="s">
        <v>5</v>
      </c>
      <c r="H98" t="s">
        <v>2</v>
      </c>
      <c r="I98" t="s">
        <v>2</v>
      </c>
      <c r="J98" s="1">
        <v>46183</v>
      </c>
      <c r="K98" t="s">
        <v>144</v>
      </c>
      <c r="L98" s="2">
        <v>63360</v>
      </c>
      <c r="M98" s="1">
        <v>46177</v>
      </c>
    </row>
    <row r="99" spans="1:13" hidden="1" outlineLevel="2" x14ac:dyDescent="0.2">
      <c r="A99" t="s">
        <v>142</v>
      </c>
      <c r="B99" t="s">
        <v>143</v>
      </c>
      <c r="C99" s="1">
        <v>46164</v>
      </c>
      <c r="D99" t="s">
        <v>6</v>
      </c>
      <c r="E99" t="s">
        <v>60</v>
      </c>
      <c r="F99" s="1">
        <v>46142</v>
      </c>
      <c r="G99" t="s">
        <v>5</v>
      </c>
      <c r="H99" t="s">
        <v>2</v>
      </c>
      <c r="I99" t="s">
        <v>8</v>
      </c>
      <c r="J99" s="1">
        <v>46183</v>
      </c>
      <c r="K99" t="s">
        <v>144</v>
      </c>
      <c r="L99" s="2">
        <v>-63360</v>
      </c>
      <c r="M99" s="1">
        <v>46142</v>
      </c>
    </row>
    <row r="100" spans="1:13" hidden="1" outlineLevel="2" x14ac:dyDescent="0.2">
      <c r="A100" t="s">
        <v>145</v>
      </c>
      <c r="B100" t="s">
        <v>146</v>
      </c>
      <c r="C100" s="1">
        <v>46164</v>
      </c>
      <c r="D100" t="s">
        <v>6</v>
      </c>
      <c r="E100" t="s">
        <v>60</v>
      </c>
      <c r="F100" s="1">
        <v>46142</v>
      </c>
      <c r="G100" t="s">
        <v>5</v>
      </c>
      <c r="H100" t="s">
        <v>2</v>
      </c>
      <c r="I100" t="s">
        <v>8</v>
      </c>
      <c r="J100" s="1">
        <v>46173</v>
      </c>
      <c r="K100" t="s">
        <v>147</v>
      </c>
      <c r="L100" s="2">
        <v>-10076</v>
      </c>
      <c r="M100" s="1">
        <v>46142</v>
      </c>
    </row>
    <row r="101" spans="1:13" hidden="1" outlineLevel="2" x14ac:dyDescent="0.2">
      <c r="A101" t="s">
        <v>145</v>
      </c>
      <c r="B101" t="s">
        <v>146</v>
      </c>
      <c r="C101" s="1">
        <v>46173</v>
      </c>
      <c r="D101" t="s">
        <v>3</v>
      </c>
      <c r="E101" t="s">
        <v>147</v>
      </c>
      <c r="F101" s="1">
        <v>46169</v>
      </c>
      <c r="G101" t="s">
        <v>5</v>
      </c>
      <c r="H101" t="s">
        <v>2</v>
      </c>
      <c r="I101" t="s">
        <v>2</v>
      </c>
      <c r="J101" s="1">
        <v>46173</v>
      </c>
      <c r="K101" t="s">
        <v>147</v>
      </c>
      <c r="L101" s="2">
        <v>10076</v>
      </c>
      <c r="M101" s="1">
        <v>46169</v>
      </c>
    </row>
    <row r="102" spans="1:13" hidden="1" outlineLevel="2" x14ac:dyDescent="0.2">
      <c r="A102" t="s">
        <v>148</v>
      </c>
      <c r="B102" t="s">
        <v>149</v>
      </c>
      <c r="C102" s="1">
        <v>46189</v>
      </c>
      <c r="D102" t="s">
        <v>3</v>
      </c>
      <c r="E102" t="s">
        <v>150</v>
      </c>
      <c r="F102" s="1">
        <v>46183</v>
      </c>
      <c r="G102" t="s">
        <v>5</v>
      </c>
      <c r="H102" t="s">
        <v>2</v>
      </c>
      <c r="I102" t="s">
        <v>2</v>
      </c>
      <c r="J102" s="1">
        <v>46189</v>
      </c>
      <c r="K102" t="s">
        <v>150</v>
      </c>
      <c r="L102" s="2">
        <v>792</v>
      </c>
      <c r="M102" s="1">
        <v>46183</v>
      </c>
    </row>
    <row r="103" spans="1:13" hidden="1" outlineLevel="2" x14ac:dyDescent="0.2">
      <c r="A103" t="s">
        <v>148</v>
      </c>
      <c r="B103" t="s">
        <v>149</v>
      </c>
      <c r="C103" s="1">
        <v>46164</v>
      </c>
      <c r="D103" t="s">
        <v>6</v>
      </c>
      <c r="E103" t="s">
        <v>60</v>
      </c>
      <c r="F103" s="1">
        <v>46142</v>
      </c>
      <c r="G103" t="s">
        <v>5</v>
      </c>
      <c r="H103" t="s">
        <v>2</v>
      </c>
      <c r="I103" t="s">
        <v>8</v>
      </c>
      <c r="J103" s="1">
        <v>46189</v>
      </c>
      <c r="K103" t="s">
        <v>150</v>
      </c>
      <c r="L103" s="2">
        <v>-792</v>
      </c>
      <c r="M103" s="1">
        <v>46142</v>
      </c>
    </row>
    <row r="104" spans="1:13" hidden="1" outlineLevel="2" x14ac:dyDescent="0.2">
      <c r="A104" t="s">
        <v>151</v>
      </c>
      <c r="B104" t="s">
        <v>152</v>
      </c>
      <c r="C104" s="1">
        <v>46203</v>
      </c>
      <c r="D104" t="s">
        <v>3</v>
      </c>
      <c r="E104" t="s">
        <v>153</v>
      </c>
      <c r="F104" s="1">
        <v>46197</v>
      </c>
      <c r="G104" t="s">
        <v>5</v>
      </c>
      <c r="H104" t="s">
        <v>2</v>
      </c>
      <c r="I104" t="s">
        <v>2</v>
      </c>
      <c r="J104" s="1">
        <v>46203</v>
      </c>
      <c r="K104" t="s">
        <v>153</v>
      </c>
      <c r="L104" s="2">
        <v>440</v>
      </c>
      <c r="M104" s="1">
        <v>46197</v>
      </c>
    </row>
    <row r="105" spans="1:13" hidden="1" outlineLevel="2" x14ac:dyDescent="0.2">
      <c r="A105" t="s">
        <v>151</v>
      </c>
      <c r="B105" t="s">
        <v>152</v>
      </c>
      <c r="C105" s="1">
        <v>46164</v>
      </c>
      <c r="D105" t="s">
        <v>6</v>
      </c>
      <c r="E105" t="s">
        <v>60</v>
      </c>
      <c r="F105" s="1">
        <v>46142</v>
      </c>
      <c r="G105" t="s">
        <v>5</v>
      </c>
      <c r="H105" t="s">
        <v>2</v>
      </c>
      <c r="I105" t="s">
        <v>8</v>
      </c>
      <c r="J105" s="1">
        <v>46203</v>
      </c>
      <c r="K105" t="s">
        <v>153</v>
      </c>
      <c r="L105" s="2">
        <v>-440</v>
      </c>
      <c r="M105" s="1">
        <v>46142</v>
      </c>
    </row>
    <row r="106" spans="1:13" hidden="1" outlineLevel="2" x14ac:dyDescent="0.2">
      <c r="A106" t="s">
        <v>154</v>
      </c>
      <c r="B106" t="s">
        <v>155</v>
      </c>
      <c r="C106" s="1">
        <v>46164</v>
      </c>
      <c r="D106" t="s">
        <v>6</v>
      </c>
      <c r="E106" t="s">
        <v>60</v>
      </c>
      <c r="F106" s="1">
        <v>46142</v>
      </c>
      <c r="G106" t="s">
        <v>5</v>
      </c>
      <c r="H106" t="s">
        <v>2</v>
      </c>
      <c r="I106" t="s">
        <v>8</v>
      </c>
      <c r="J106" s="1">
        <v>46173</v>
      </c>
      <c r="K106" t="s">
        <v>156</v>
      </c>
      <c r="L106" s="2">
        <v>-132</v>
      </c>
      <c r="M106" s="1">
        <v>46142</v>
      </c>
    </row>
    <row r="107" spans="1:13" hidden="1" outlineLevel="2" x14ac:dyDescent="0.2">
      <c r="A107" t="s">
        <v>154</v>
      </c>
      <c r="B107" t="s">
        <v>155</v>
      </c>
      <c r="C107" s="1">
        <v>46173</v>
      </c>
      <c r="D107" t="s">
        <v>3</v>
      </c>
      <c r="E107" t="s">
        <v>156</v>
      </c>
      <c r="F107" s="1">
        <v>46169</v>
      </c>
      <c r="G107" t="s">
        <v>5</v>
      </c>
      <c r="H107" t="s">
        <v>2</v>
      </c>
      <c r="I107" t="s">
        <v>2</v>
      </c>
      <c r="J107" s="1">
        <v>46173</v>
      </c>
      <c r="K107" t="s">
        <v>156</v>
      </c>
      <c r="L107" s="2">
        <v>132</v>
      </c>
      <c r="M107" s="1">
        <v>46169</v>
      </c>
    </row>
    <row r="108" spans="1:13" hidden="1" outlineLevel="2" x14ac:dyDescent="0.2">
      <c r="A108" t="s">
        <v>157</v>
      </c>
      <c r="B108" t="s">
        <v>158</v>
      </c>
      <c r="C108" s="1">
        <v>46164</v>
      </c>
      <c r="D108" t="s">
        <v>6</v>
      </c>
      <c r="E108" t="s">
        <v>60</v>
      </c>
      <c r="F108" s="1">
        <v>46142</v>
      </c>
      <c r="G108" t="s">
        <v>5</v>
      </c>
      <c r="H108" t="s">
        <v>2</v>
      </c>
      <c r="I108" t="s">
        <v>8</v>
      </c>
      <c r="J108" s="1">
        <v>46173</v>
      </c>
      <c r="K108" t="s">
        <v>159</v>
      </c>
      <c r="L108" s="2">
        <v>-16192</v>
      </c>
      <c r="M108" s="1">
        <v>46142</v>
      </c>
    </row>
    <row r="109" spans="1:13" hidden="1" outlineLevel="2" x14ac:dyDescent="0.2">
      <c r="A109" t="s">
        <v>157</v>
      </c>
      <c r="B109" t="s">
        <v>158</v>
      </c>
      <c r="C109" s="1">
        <v>46173</v>
      </c>
      <c r="D109" t="s">
        <v>3</v>
      </c>
      <c r="E109" t="s">
        <v>159</v>
      </c>
      <c r="F109" s="1">
        <v>46169</v>
      </c>
      <c r="G109" t="s">
        <v>5</v>
      </c>
      <c r="H109" t="s">
        <v>2</v>
      </c>
      <c r="I109" t="s">
        <v>2</v>
      </c>
      <c r="J109" s="1">
        <v>46173</v>
      </c>
      <c r="K109" t="s">
        <v>159</v>
      </c>
      <c r="L109" s="2">
        <v>16192</v>
      </c>
      <c r="M109" s="1">
        <v>46169</v>
      </c>
    </row>
    <row r="110" spans="1:13" hidden="1" outlineLevel="2" x14ac:dyDescent="0.2">
      <c r="A110" t="s">
        <v>160</v>
      </c>
      <c r="B110" t="s">
        <v>161</v>
      </c>
      <c r="C110" s="1">
        <v>46189</v>
      </c>
      <c r="D110" t="s">
        <v>3</v>
      </c>
      <c r="E110" t="s">
        <v>162</v>
      </c>
      <c r="F110" s="1">
        <v>46183</v>
      </c>
      <c r="G110" t="s">
        <v>5</v>
      </c>
      <c r="H110" t="s">
        <v>2</v>
      </c>
      <c r="I110" t="s">
        <v>2</v>
      </c>
      <c r="J110" s="1">
        <v>46189</v>
      </c>
      <c r="K110" t="s">
        <v>162</v>
      </c>
      <c r="L110" s="2">
        <v>220</v>
      </c>
      <c r="M110" s="1">
        <v>46183</v>
      </c>
    </row>
    <row r="111" spans="1:13" hidden="1" outlineLevel="2" x14ac:dyDescent="0.2">
      <c r="A111" t="s">
        <v>160</v>
      </c>
      <c r="B111" t="s">
        <v>161</v>
      </c>
      <c r="C111" s="1">
        <v>46164</v>
      </c>
      <c r="D111" t="s">
        <v>6</v>
      </c>
      <c r="E111" t="s">
        <v>60</v>
      </c>
      <c r="F111" s="1">
        <v>46142</v>
      </c>
      <c r="G111" t="s">
        <v>5</v>
      </c>
      <c r="H111" t="s">
        <v>2</v>
      </c>
      <c r="I111" t="s">
        <v>8</v>
      </c>
      <c r="J111" s="1">
        <v>46189</v>
      </c>
      <c r="K111" t="s">
        <v>162</v>
      </c>
      <c r="L111" s="2">
        <v>-220</v>
      </c>
      <c r="M111" s="1">
        <v>46142</v>
      </c>
    </row>
    <row r="112" spans="1:13" hidden="1" outlineLevel="2" x14ac:dyDescent="0.2">
      <c r="A112" t="s">
        <v>163</v>
      </c>
      <c r="B112" t="s">
        <v>164</v>
      </c>
      <c r="C112" s="1">
        <v>46164</v>
      </c>
      <c r="D112" t="s">
        <v>6</v>
      </c>
      <c r="E112" t="s">
        <v>60</v>
      </c>
      <c r="F112" s="1">
        <v>46142</v>
      </c>
      <c r="G112" t="s">
        <v>5</v>
      </c>
      <c r="H112" t="s">
        <v>2</v>
      </c>
      <c r="I112" t="s">
        <v>8</v>
      </c>
      <c r="J112" s="1">
        <v>46173</v>
      </c>
      <c r="K112" t="s">
        <v>165</v>
      </c>
      <c r="L112" s="2">
        <v>-17776</v>
      </c>
      <c r="M112" s="1">
        <v>46142</v>
      </c>
    </row>
    <row r="113" spans="1:13" hidden="1" outlineLevel="2" x14ac:dyDescent="0.2">
      <c r="A113" t="s">
        <v>163</v>
      </c>
      <c r="B113" t="s">
        <v>164</v>
      </c>
      <c r="C113" s="1">
        <v>46173</v>
      </c>
      <c r="D113" t="s">
        <v>3</v>
      </c>
      <c r="E113" t="s">
        <v>165</v>
      </c>
      <c r="F113" s="1">
        <v>46169</v>
      </c>
      <c r="G113" t="s">
        <v>5</v>
      </c>
      <c r="H113" t="s">
        <v>2</v>
      </c>
      <c r="I113" t="s">
        <v>2</v>
      </c>
      <c r="J113" s="1">
        <v>46173</v>
      </c>
      <c r="K113" t="s">
        <v>165</v>
      </c>
      <c r="L113" s="2">
        <v>17776</v>
      </c>
      <c r="M113" s="1">
        <v>46169</v>
      </c>
    </row>
    <row r="114" spans="1:13" hidden="1" outlineLevel="2" x14ac:dyDescent="0.2">
      <c r="A114" t="s">
        <v>166</v>
      </c>
      <c r="B114" t="s">
        <v>167</v>
      </c>
      <c r="C114" s="1">
        <v>46164</v>
      </c>
      <c r="D114" t="s">
        <v>6</v>
      </c>
      <c r="E114" t="s">
        <v>60</v>
      </c>
      <c r="F114" s="1">
        <v>46142</v>
      </c>
      <c r="G114" t="s">
        <v>5</v>
      </c>
      <c r="H114" t="s">
        <v>2</v>
      </c>
      <c r="I114" t="s">
        <v>8</v>
      </c>
      <c r="J114" s="1">
        <v>46173</v>
      </c>
      <c r="K114" t="s">
        <v>168</v>
      </c>
      <c r="L114" s="2">
        <v>-132</v>
      </c>
      <c r="M114" s="1">
        <v>46142</v>
      </c>
    </row>
    <row r="115" spans="1:13" hidden="1" outlineLevel="2" x14ac:dyDescent="0.2">
      <c r="A115" t="s">
        <v>166</v>
      </c>
      <c r="B115" t="s">
        <v>167</v>
      </c>
      <c r="C115" s="1">
        <v>46173</v>
      </c>
      <c r="D115" t="s">
        <v>3</v>
      </c>
      <c r="E115" t="s">
        <v>168</v>
      </c>
      <c r="F115" s="1">
        <v>46169</v>
      </c>
      <c r="G115" t="s">
        <v>5</v>
      </c>
      <c r="H115" t="s">
        <v>2</v>
      </c>
      <c r="I115" t="s">
        <v>2</v>
      </c>
      <c r="J115" s="1">
        <v>46173</v>
      </c>
      <c r="K115" t="s">
        <v>168</v>
      </c>
      <c r="L115" s="2">
        <v>132</v>
      </c>
      <c r="M115" s="1">
        <v>46169</v>
      </c>
    </row>
    <row r="116" spans="1:13" hidden="1" outlineLevel="2" x14ac:dyDescent="0.2">
      <c r="A116" t="s">
        <v>169</v>
      </c>
      <c r="B116" t="s">
        <v>170</v>
      </c>
      <c r="C116" s="1">
        <v>46164</v>
      </c>
      <c r="D116" t="s">
        <v>6</v>
      </c>
      <c r="E116" t="s">
        <v>60</v>
      </c>
      <c r="F116" s="1">
        <v>46142</v>
      </c>
      <c r="G116" t="s">
        <v>5</v>
      </c>
      <c r="H116" t="s">
        <v>2</v>
      </c>
      <c r="I116" t="s">
        <v>8</v>
      </c>
      <c r="J116" s="1">
        <v>46183</v>
      </c>
      <c r="K116" t="s">
        <v>171</v>
      </c>
      <c r="L116" s="2">
        <v>-17864</v>
      </c>
      <c r="M116" s="1">
        <v>46142</v>
      </c>
    </row>
    <row r="117" spans="1:13" hidden="1" outlineLevel="2" x14ac:dyDescent="0.2">
      <c r="A117" t="s">
        <v>169</v>
      </c>
      <c r="B117" t="s">
        <v>170</v>
      </c>
      <c r="C117" s="1">
        <v>46183</v>
      </c>
      <c r="D117" t="s">
        <v>3</v>
      </c>
      <c r="E117" t="s">
        <v>171</v>
      </c>
      <c r="F117" s="1">
        <v>46177</v>
      </c>
      <c r="G117" t="s">
        <v>5</v>
      </c>
      <c r="H117" t="s">
        <v>2</v>
      </c>
      <c r="I117" t="s">
        <v>2</v>
      </c>
      <c r="J117" s="1">
        <v>46183</v>
      </c>
      <c r="K117" t="s">
        <v>171</v>
      </c>
      <c r="L117" s="2">
        <v>17864</v>
      </c>
      <c r="M117" s="1">
        <v>46177</v>
      </c>
    </row>
    <row r="118" spans="1:13" hidden="1" outlineLevel="2" x14ac:dyDescent="0.2">
      <c r="A118" t="s">
        <v>172</v>
      </c>
      <c r="B118" t="s">
        <v>173</v>
      </c>
      <c r="C118" s="1">
        <v>46164</v>
      </c>
      <c r="D118" t="s">
        <v>6</v>
      </c>
      <c r="E118" t="s">
        <v>60</v>
      </c>
      <c r="F118" s="1">
        <v>46142</v>
      </c>
      <c r="G118" t="s">
        <v>5</v>
      </c>
      <c r="H118" t="s">
        <v>2</v>
      </c>
      <c r="I118" t="s">
        <v>8</v>
      </c>
      <c r="J118" s="1">
        <v>46189</v>
      </c>
      <c r="K118" t="s">
        <v>174</v>
      </c>
      <c r="L118" s="2">
        <v>-968</v>
      </c>
      <c r="M118" s="1">
        <v>46142</v>
      </c>
    </row>
    <row r="119" spans="1:13" hidden="1" outlineLevel="2" x14ac:dyDescent="0.2">
      <c r="A119" t="s">
        <v>172</v>
      </c>
      <c r="B119" t="s">
        <v>173</v>
      </c>
      <c r="C119" s="1">
        <v>46189</v>
      </c>
      <c r="D119" t="s">
        <v>3</v>
      </c>
      <c r="E119" t="s">
        <v>174</v>
      </c>
      <c r="F119" s="1">
        <v>46183</v>
      </c>
      <c r="G119" t="s">
        <v>5</v>
      </c>
      <c r="H119" t="s">
        <v>2</v>
      </c>
      <c r="I119" t="s">
        <v>2</v>
      </c>
      <c r="J119" s="1">
        <v>46189</v>
      </c>
      <c r="K119" t="s">
        <v>174</v>
      </c>
      <c r="L119" s="2">
        <v>968</v>
      </c>
      <c r="M119" s="1">
        <v>46183</v>
      </c>
    </row>
    <row r="120" spans="1:13" hidden="1" outlineLevel="2" x14ac:dyDescent="0.2">
      <c r="A120" t="s">
        <v>175</v>
      </c>
      <c r="B120" t="s">
        <v>176</v>
      </c>
      <c r="C120" s="1">
        <v>46183</v>
      </c>
      <c r="D120" t="s">
        <v>3</v>
      </c>
      <c r="E120" t="s">
        <v>177</v>
      </c>
      <c r="F120" s="1">
        <v>46177</v>
      </c>
      <c r="G120" t="s">
        <v>5</v>
      </c>
      <c r="H120" t="s">
        <v>2</v>
      </c>
      <c r="I120" t="s">
        <v>2</v>
      </c>
      <c r="J120" s="1">
        <v>46183</v>
      </c>
      <c r="K120" t="s">
        <v>177</v>
      </c>
      <c r="L120" s="2">
        <v>371096</v>
      </c>
      <c r="M120" s="1">
        <v>46177</v>
      </c>
    </row>
    <row r="121" spans="1:13" hidden="1" outlineLevel="2" x14ac:dyDescent="0.2">
      <c r="A121" t="s">
        <v>175</v>
      </c>
      <c r="B121" t="s">
        <v>176</v>
      </c>
      <c r="C121" s="1">
        <v>46164</v>
      </c>
      <c r="D121" t="s">
        <v>6</v>
      </c>
      <c r="E121" t="s">
        <v>60</v>
      </c>
      <c r="F121" s="1">
        <v>46142</v>
      </c>
      <c r="G121" t="s">
        <v>5</v>
      </c>
      <c r="H121" t="s">
        <v>2</v>
      </c>
      <c r="I121" t="s">
        <v>8</v>
      </c>
      <c r="J121" s="1">
        <v>46183</v>
      </c>
      <c r="K121" t="s">
        <v>177</v>
      </c>
      <c r="L121" s="2">
        <v>-371096</v>
      </c>
      <c r="M121" s="1">
        <v>46142</v>
      </c>
    </row>
    <row r="122" spans="1:13" hidden="1" outlineLevel="2" x14ac:dyDescent="0.2">
      <c r="A122" t="s">
        <v>178</v>
      </c>
      <c r="B122" t="s">
        <v>179</v>
      </c>
      <c r="C122" s="1">
        <v>46164</v>
      </c>
      <c r="D122" t="s">
        <v>6</v>
      </c>
      <c r="E122" t="s">
        <v>60</v>
      </c>
      <c r="F122" s="1">
        <v>46142</v>
      </c>
      <c r="G122" t="s">
        <v>5</v>
      </c>
      <c r="H122" t="s">
        <v>2</v>
      </c>
      <c r="I122" t="s">
        <v>8</v>
      </c>
      <c r="J122" s="1">
        <v>46203</v>
      </c>
      <c r="K122" t="s">
        <v>180</v>
      </c>
      <c r="L122" s="2">
        <v>-440</v>
      </c>
      <c r="M122" s="1">
        <v>46142</v>
      </c>
    </row>
    <row r="123" spans="1:13" hidden="1" outlineLevel="2" x14ac:dyDescent="0.2">
      <c r="A123" t="s">
        <v>178</v>
      </c>
      <c r="B123" t="s">
        <v>179</v>
      </c>
      <c r="C123" s="1">
        <v>46203</v>
      </c>
      <c r="D123" t="s">
        <v>3</v>
      </c>
      <c r="E123" t="s">
        <v>180</v>
      </c>
      <c r="F123" s="1">
        <v>46197</v>
      </c>
      <c r="G123" t="s">
        <v>5</v>
      </c>
      <c r="H123" t="s">
        <v>2</v>
      </c>
      <c r="I123" t="s">
        <v>2</v>
      </c>
      <c r="J123" s="1">
        <v>46203</v>
      </c>
      <c r="K123" t="s">
        <v>180</v>
      </c>
      <c r="L123" s="2">
        <v>440</v>
      </c>
      <c r="M123" s="1">
        <v>46197</v>
      </c>
    </row>
    <row r="124" spans="1:13" hidden="1" outlineLevel="2" x14ac:dyDescent="0.2">
      <c r="A124" t="s">
        <v>181</v>
      </c>
      <c r="B124" t="s">
        <v>182</v>
      </c>
      <c r="C124" s="1">
        <v>46183</v>
      </c>
      <c r="D124" t="s">
        <v>3</v>
      </c>
      <c r="E124" t="s">
        <v>183</v>
      </c>
      <c r="F124" s="1">
        <v>46177</v>
      </c>
      <c r="G124" t="s">
        <v>5</v>
      </c>
      <c r="H124" t="s">
        <v>2</v>
      </c>
      <c r="I124" t="s">
        <v>2</v>
      </c>
      <c r="J124" s="1">
        <v>46183</v>
      </c>
      <c r="K124" t="s">
        <v>183</v>
      </c>
      <c r="L124" s="2">
        <v>528</v>
      </c>
      <c r="M124" s="1">
        <v>46177</v>
      </c>
    </row>
    <row r="125" spans="1:13" hidden="1" outlineLevel="2" x14ac:dyDescent="0.2">
      <c r="A125" t="s">
        <v>181</v>
      </c>
      <c r="B125" t="s">
        <v>182</v>
      </c>
      <c r="C125" s="1">
        <v>46164</v>
      </c>
      <c r="D125" t="s">
        <v>6</v>
      </c>
      <c r="E125" t="s">
        <v>60</v>
      </c>
      <c r="F125" s="1">
        <v>46142</v>
      </c>
      <c r="G125" t="s">
        <v>5</v>
      </c>
      <c r="H125" t="s">
        <v>2</v>
      </c>
      <c r="I125" t="s">
        <v>8</v>
      </c>
      <c r="J125" s="1">
        <v>46183</v>
      </c>
      <c r="K125" t="s">
        <v>183</v>
      </c>
      <c r="L125" s="2">
        <v>-528</v>
      </c>
      <c r="M125" s="1">
        <v>46142</v>
      </c>
    </row>
    <row r="126" spans="1:13" hidden="1" outlineLevel="2" x14ac:dyDescent="0.2">
      <c r="A126" t="s">
        <v>184</v>
      </c>
      <c r="B126" t="s">
        <v>185</v>
      </c>
      <c r="C126" s="1">
        <v>46164</v>
      </c>
      <c r="D126" t="s">
        <v>6</v>
      </c>
      <c r="E126" t="s">
        <v>60</v>
      </c>
      <c r="F126" s="1">
        <v>46142</v>
      </c>
      <c r="G126" t="s">
        <v>5</v>
      </c>
      <c r="H126" t="s">
        <v>2</v>
      </c>
      <c r="I126" t="s">
        <v>8</v>
      </c>
      <c r="J126" s="1">
        <v>46183</v>
      </c>
      <c r="K126" t="s">
        <v>186</v>
      </c>
      <c r="L126" s="2">
        <v>-352</v>
      </c>
      <c r="M126" s="1">
        <v>46142</v>
      </c>
    </row>
    <row r="127" spans="1:13" hidden="1" outlineLevel="2" x14ac:dyDescent="0.2">
      <c r="A127" t="s">
        <v>184</v>
      </c>
      <c r="B127" t="s">
        <v>185</v>
      </c>
      <c r="C127" s="1">
        <v>46183</v>
      </c>
      <c r="D127" t="s">
        <v>3</v>
      </c>
      <c r="E127" t="s">
        <v>186</v>
      </c>
      <c r="F127" s="1">
        <v>46177</v>
      </c>
      <c r="G127" t="s">
        <v>5</v>
      </c>
      <c r="H127" t="s">
        <v>2</v>
      </c>
      <c r="I127" t="s">
        <v>2</v>
      </c>
      <c r="J127" s="1">
        <v>46183</v>
      </c>
      <c r="K127" t="s">
        <v>186</v>
      </c>
      <c r="L127" s="2">
        <v>352</v>
      </c>
      <c r="M127" s="1">
        <v>46177</v>
      </c>
    </row>
    <row r="128" spans="1:13" hidden="1" outlineLevel="2" x14ac:dyDescent="0.2">
      <c r="A128" t="s">
        <v>187</v>
      </c>
      <c r="B128" t="s">
        <v>188</v>
      </c>
      <c r="C128" s="1">
        <v>46197</v>
      </c>
      <c r="D128" t="s">
        <v>3</v>
      </c>
      <c r="E128" t="s">
        <v>189</v>
      </c>
      <c r="F128" s="1">
        <v>46189</v>
      </c>
      <c r="G128" t="s">
        <v>5</v>
      </c>
      <c r="H128" t="s">
        <v>2</v>
      </c>
      <c r="I128" t="s">
        <v>2</v>
      </c>
      <c r="J128" s="1">
        <v>46197</v>
      </c>
      <c r="K128" t="s">
        <v>189</v>
      </c>
      <c r="L128" s="2">
        <v>792</v>
      </c>
      <c r="M128" s="1">
        <v>46189</v>
      </c>
    </row>
    <row r="129" spans="1:13" hidden="1" outlineLevel="2" x14ac:dyDescent="0.2">
      <c r="A129" t="s">
        <v>187</v>
      </c>
      <c r="B129" t="s">
        <v>188</v>
      </c>
      <c r="C129" s="1">
        <v>46164</v>
      </c>
      <c r="D129" t="s">
        <v>6</v>
      </c>
      <c r="E129" t="s">
        <v>60</v>
      </c>
      <c r="F129" s="1">
        <v>46142</v>
      </c>
      <c r="G129" t="s">
        <v>5</v>
      </c>
      <c r="H129" t="s">
        <v>2</v>
      </c>
      <c r="I129" t="s">
        <v>8</v>
      </c>
      <c r="J129" s="1">
        <v>46197</v>
      </c>
      <c r="K129" t="s">
        <v>189</v>
      </c>
      <c r="L129" s="2">
        <v>-792</v>
      </c>
      <c r="M129" s="1">
        <v>46142</v>
      </c>
    </row>
    <row r="130" spans="1:13" hidden="1" outlineLevel="2" x14ac:dyDescent="0.2">
      <c r="A130" t="s">
        <v>190</v>
      </c>
      <c r="B130" t="s">
        <v>191</v>
      </c>
      <c r="C130" s="1">
        <v>46154</v>
      </c>
      <c r="D130" t="s">
        <v>6</v>
      </c>
      <c r="E130" t="s">
        <v>192</v>
      </c>
      <c r="F130" s="1">
        <v>46142</v>
      </c>
      <c r="G130" t="s">
        <v>5</v>
      </c>
      <c r="H130" t="s">
        <v>2</v>
      </c>
      <c r="I130" t="s">
        <v>8</v>
      </c>
      <c r="J130" s="1">
        <v>46157</v>
      </c>
      <c r="K130" t="s">
        <v>193</v>
      </c>
      <c r="L130" s="2">
        <v>-751</v>
      </c>
      <c r="M130" s="1">
        <v>46142</v>
      </c>
    </row>
    <row r="131" spans="1:13" outlineLevel="2" x14ac:dyDescent="0.2">
      <c r="A131" t="s">
        <v>190</v>
      </c>
      <c r="B131" t="s">
        <v>191</v>
      </c>
      <c r="C131" s="1">
        <v>46157</v>
      </c>
      <c r="D131" t="s">
        <v>3</v>
      </c>
      <c r="E131" t="s">
        <v>193</v>
      </c>
      <c r="F131" s="1">
        <v>46150</v>
      </c>
      <c r="G131" t="s">
        <v>5</v>
      </c>
      <c r="H131" t="s">
        <v>2</v>
      </c>
      <c r="I131" t="s">
        <v>2</v>
      </c>
      <c r="J131" s="1">
        <v>46157</v>
      </c>
      <c r="K131" t="s">
        <v>193</v>
      </c>
      <c r="L131" s="2">
        <v>751</v>
      </c>
      <c r="M131" s="1">
        <v>46150</v>
      </c>
    </row>
    <row r="132" spans="1:13" outlineLevel="2" x14ac:dyDescent="0.2">
      <c r="A132" t="s">
        <v>190</v>
      </c>
      <c r="B132" t="s">
        <v>191</v>
      </c>
      <c r="C132" s="1">
        <v>46184</v>
      </c>
      <c r="D132" t="s">
        <v>3</v>
      </c>
      <c r="E132" t="s">
        <v>194</v>
      </c>
      <c r="F132" s="1">
        <v>46182</v>
      </c>
      <c r="G132" t="s">
        <v>5</v>
      </c>
      <c r="H132" t="s">
        <v>2</v>
      </c>
      <c r="I132" t="s">
        <v>2</v>
      </c>
      <c r="J132" s="1">
        <v>46184</v>
      </c>
      <c r="K132" t="s">
        <v>194</v>
      </c>
      <c r="L132" s="2">
        <v>750</v>
      </c>
      <c r="M132" s="1">
        <v>46182</v>
      </c>
    </row>
    <row r="133" spans="1:13" hidden="1" outlineLevel="2" x14ac:dyDescent="0.2">
      <c r="A133" t="s">
        <v>190</v>
      </c>
      <c r="B133" t="s">
        <v>191</v>
      </c>
      <c r="C133" s="1">
        <v>46184</v>
      </c>
      <c r="D133" t="s">
        <v>6</v>
      </c>
      <c r="E133" t="s">
        <v>195</v>
      </c>
      <c r="F133" s="1">
        <v>46173</v>
      </c>
      <c r="G133" t="s">
        <v>5</v>
      </c>
      <c r="H133" t="s">
        <v>2</v>
      </c>
      <c r="I133" t="s">
        <v>8</v>
      </c>
      <c r="J133" s="1">
        <v>46184</v>
      </c>
      <c r="K133" t="s">
        <v>194</v>
      </c>
      <c r="L133" s="2">
        <v>-750</v>
      </c>
      <c r="M133" s="1">
        <v>46173</v>
      </c>
    </row>
    <row r="134" spans="1:13" hidden="1" outlineLevel="2" x14ac:dyDescent="0.2">
      <c r="A134" t="s">
        <v>190</v>
      </c>
      <c r="B134" t="s">
        <v>191</v>
      </c>
      <c r="C134" s="1">
        <v>46125</v>
      </c>
      <c r="D134" t="s">
        <v>6</v>
      </c>
      <c r="E134" t="s">
        <v>196</v>
      </c>
      <c r="F134" s="1">
        <v>46112</v>
      </c>
      <c r="G134" t="s">
        <v>5</v>
      </c>
      <c r="H134" t="s">
        <v>2</v>
      </c>
      <c r="I134" t="s">
        <v>8</v>
      </c>
      <c r="J134" s="1">
        <v>46127</v>
      </c>
      <c r="K134" t="s">
        <v>197</v>
      </c>
      <c r="L134" s="2">
        <v>-750</v>
      </c>
      <c r="M134" s="1">
        <v>46112</v>
      </c>
    </row>
    <row r="135" spans="1:13" outlineLevel="2" x14ac:dyDescent="0.2">
      <c r="A135" t="s">
        <v>190</v>
      </c>
      <c r="B135" t="s">
        <v>191</v>
      </c>
      <c r="C135" s="1">
        <v>46127</v>
      </c>
      <c r="D135" t="s">
        <v>3</v>
      </c>
      <c r="E135" t="s">
        <v>197</v>
      </c>
      <c r="F135" s="1">
        <v>46121</v>
      </c>
      <c r="G135" t="s">
        <v>5</v>
      </c>
      <c r="H135" t="s">
        <v>2</v>
      </c>
      <c r="I135" t="s">
        <v>2</v>
      </c>
      <c r="J135" s="1">
        <v>46127</v>
      </c>
      <c r="K135" t="s">
        <v>197</v>
      </c>
      <c r="L135" s="2">
        <v>750</v>
      </c>
      <c r="M135" s="1">
        <v>46121</v>
      </c>
    </row>
    <row r="136" spans="1:13" hidden="1" outlineLevel="2" x14ac:dyDescent="0.2">
      <c r="A136" t="s">
        <v>198</v>
      </c>
      <c r="B136" t="s">
        <v>199</v>
      </c>
      <c r="C136" s="1">
        <v>46036</v>
      </c>
      <c r="D136" t="s">
        <v>33</v>
      </c>
      <c r="E136" t="s">
        <v>200</v>
      </c>
      <c r="F136" s="1">
        <v>46027</v>
      </c>
      <c r="G136" t="s">
        <v>5</v>
      </c>
      <c r="H136" t="s">
        <v>2</v>
      </c>
      <c r="I136" t="s">
        <v>8</v>
      </c>
      <c r="J136" s="1">
        <v>46120</v>
      </c>
      <c r="K136" t="s">
        <v>201</v>
      </c>
      <c r="L136" s="2">
        <v>-522.08000000000004</v>
      </c>
      <c r="M136" s="1">
        <v>46112</v>
      </c>
    </row>
    <row r="137" spans="1:13" outlineLevel="2" x14ac:dyDescent="0.2">
      <c r="A137" t="s">
        <v>198</v>
      </c>
      <c r="B137" t="s">
        <v>199</v>
      </c>
      <c r="C137" s="1">
        <v>46120</v>
      </c>
      <c r="D137" t="s">
        <v>3</v>
      </c>
      <c r="E137" t="s">
        <v>201</v>
      </c>
      <c r="F137" s="1">
        <v>46112</v>
      </c>
      <c r="G137" t="s">
        <v>5</v>
      </c>
      <c r="H137" t="s">
        <v>2</v>
      </c>
      <c r="I137" t="s">
        <v>2</v>
      </c>
      <c r="J137" s="1">
        <v>46120</v>
      </c>
      <c r="K137" t="s">
        <v>201</v>
      </c>
      <c r="L137" s="2">
        <v>522.08000000000004</v>
      </c>
      <c r="M137" s="1">
        <v>46112</v>
      </c>
    </row>
    <row r="138" spans="1:13" outlineLevel="2" x14ac:dyDescent="0.2">
      <c r="A138" t="s">
        <v>198</v>
      </c>
      <c r="B138" t="s">
        <v>199</v>
      </c>
      <c r="C138" s="1">
        <v>46203</v>
      </c>
      <c r="D138" t="s">
        <v>3</v>
      </c>
      <c r="E138" t="s">
        <v>202</v>
      </c>
      <c r="F138" s="1">
        <v>46203</v>
      </c>
      <c r="G138" t="s">
        <v>5</v>
      </c>
      <c r="H138" t="s">
        <v>2</v>
      </c>
      <c r="I138" t="s">
        <v>2</v>
      </c>
      <c r="J138" s="1">
        <v>46203</v>
      </c>
      <c r="K138" t="s">
        <v>202</v>
      </c>
      <c r="L138" s="2">
        <v>522.08000000000004</v>
      </c>
      <c r="M138" s="1">
        <v>46203</v>
      </c>
    </row>
    <row r="139" spans="1:13" hidden="1" outlineLevel="2" x14ac:dyDescent="0.2">
      <c r="A139" t="s">
        <v>198</v>
      </c>
      <c r="B139" t="s">
        <v>199</v>
      </c>
      <c r="C139" s="1">
        <v>46135</v>
      </c>
      <c r="D139" t="s">
        <v>33</v>
      </c>
      <c r="E139" t="s">
        <v>203</v>
      </c>
      <c r="F139" s="1">
        <v>46119</v>
      </c>
      <c r="G139" t="s">
        <v>5</v>
      </c>
      <c r="H139" t="s">
        <v>2</v>
      </c>
      <c r="I139" t="s">
        <v>8</v>
      </c>
      <c r="J139" s="1">
        <v>46203</v>
      </c>
      <c r="K139" t="s">
        <v>202</v>
      </c>
      <c r="L139" s="2">
        <v>-522.08000000000004</v>
      </c>
      <c r="M139" s="1">
        <v>46203</v>
      </c>
    </row>
    <row r="140" spans="1:13" hidden="1" x14ac:dyDescent="0.2">
      <c r="L140" s="11">
        <f>SUM(L2:L139)</f>
        <v>0</v>
      </c>
    </row>
    <row r="142" spans="1:13" x14ac:dyDescent="0.2">
      <c r="A142" s="12" t="s">
        <v>239</v>
      </c>
      <c r="B142" s="13"/>
      <c r="C142" s="13"/>
      <c r="D142" s="13"/>
      <c r="E142" s="13"/>
    </row>
    <row r="143" spans="1:13" x14ac:dyDescent="0.2">
      <c r="A143" s="14" t="s">
        <v>240</v>
      </c>
    </row>
    <row r="145" spans="1:1" x14ac:dyDescent="0.2">
      <c r="A145" s="15" t="s">
        <v>241</v>
      </c>
    </row>
  </sheetData>
  <autoFilter ref="A1:M140" xr:uid="{00000000-0001-0000-0000-000000000000}">
    <filterColumn colId="1">
      <filters>
        <filter val="CENTRO PAGHE MARCHE SRL"/>
        <filter val="CLEMENTI MORENO"/>
        <filter val="COMUNE DI ANCONA"/>
        <filter val="COMUNE DI CHIARAVALLE"/>
        <filter val="COMUNE DI FALCONARA MARITTIMA"/>
        <filter val="INTESA SAN PAOLO SPA"/>
        <filter val="PRICE WATERHOUSE COOPERS SPA"/>
        <filter val="SABBATINI LORENZO"/>
        <filter val="VIVA SERVIZI SPA"/>
      </filters>
    </filterColumn>
    <filterColumn colId="3">
      <filters>
        <filter val="KK"/>
      </filters>
    </filterColumn>
  </autoFilter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C06D-8B69-4784-8E4E-B4C5AD7E23A8}">
  <dimension ref="A1:Q22"/>
  <sheetViews>
    <sheetView workbookViewId="0">
      <selection activeCell="P13" sqref="P13"/>
    </sheetView>
  </sheetViews>
  <sheetFormatPr defaultRowHeight="12.75" x14ac:dyDescent="0.2"/>
  <cols>
    <col min="1" max="1" width="9.28515625" bestFit="1" customWidth="1"/>
    <col min="2" max="2" width="35.5703125" bestFit="1" customWidth="1"/>
    <col min="3" max="3" width="11.5703125" bestFit="1" customWidth="1"/>
    <col min="4" max="4" width="11" customWidth="1"/>
    <col min="5" max="5" width="19.140625" bestFit="1" customWidth="1"/>
    <col min="6" max="6" width="16" bestFit="1" customWidth="1"/>
    <col min="7" max="7" width="10.140625" customWidth="1"/>
    <col min="8" max="8" width="3.5703125" bestFit="1" customWidth="1"/>
    <col min="9" max="9" width="3.85546875" bestFit="1" customWidth="1"/>
    <col min="10" max="10" width="16.28515625" bestFit="1" customWidth="1"/>
    <col min="11" max="11" width="13.85546875" bestFit="1" customWidth="1"/>
    <col min="12" max="12" width="10.7109375" bestFit="1" customWidth="1"/>
    <col min="13" max="13" width="17.7109375" bestFit="1" customWidth="1"/>
    <col min="14" max="14" width="11.7109375" customWidth="1"/>
    <col min="15" max="15" width="15" customWidth="1"/>
    <col min="16" max="16" width="11.28515625" bestFit="1" customWidth="1"/>
  </cols>
  <sheetData>
    <row r="1" spans="1:17" ht="51" x14ac:dyDescent="0.2">
      <c r="A1" s="7" t="s">
        <v>204</v>
      </c>
      <c r="B1" s="7" t="s">
        <v>205</v>
      </c>
      <c r="C1" s="7" t="s">
        <v>206</v>
      </c>
      <c r="D1" s="8" t="s">
        <v>207</v>
      </c>
      <c r="E1" s="7" t="s">
        <v>208</v>
      </c>
      <c r="F1" s="7" t="s">
        <v>209</v>
      </c>
      <c r="G1" s="8" t="s">
        <v>210</v>
      </c>
      <c r="H1" s="7" t="s">
        <v>237</v>
      </c>
      <c r="I1" s="8" t="s">
        <v>238</v>
      </c>
      <c r="J1" s="7" t="s">
        <v>211</v>
      </c>
      <c r="K1" s="7" t="s">
        <v>212</v>
      </c>
      <c r="L1" s="8" t="s">
        <v>213</v>
      </c>
      <c r="M1" s="7" t="s">
        <v>214</v>
      </c>
      <c r="N1" s="17" t="s">
        <v>242</v>
      </c>
      <c r="O1" s="18" t="s">
        <v>243</v>
      </c>
      <c r="P1" s="19" t="s">
        <v>244</v>
      </c>
      <c r="Q1" s="20" t="s">
        <v>245</v>
      </c>
    </row>
    <row r="2" spans="1:17" x14ac:dyDescent="0.2">
      <c r="A2" t="s">
        <v>19</v>
      </c>
      <c r="B2" t="s">
        <v>20</v>
      </c>
      <c r="C2" s="1">
        <v>46171</v>
      </c>
      <c r="D2" t="s">
        <v>6</v>
      </c>
      <c r="E2" t="s">
        <v>22</v>
      </c>
      <c r="F2" s="1">
        <v>46168</v>
      </c>
      <c r="G2" t="s">
        <v>5</v>
      </c>
      <c r="H2" t="s">
        <v>2</v>
      </c>
      <c r="I2" t="s">
        <v>8</v>
      </c>
      <c r="J2" s="1">
        <v>46203</v>
      </c>
      <c r="K2" t="s">
        <v>21</v>
      </c>
      <c r="L2" s="2">
        <v>-16</v>
      </c>
      <c r="M2" s="1">
        <v>46198</v>
      </c>
      <c r="N2" s="1">
        <v>46198</v>
      </c>
      <c r="O2">
        <f>N2-M2</f>
        <v>0</v>
      </c>
      <c r="P2" s="21">
        <f>O2*L2</f>
        <v>0</v>
      </c>
    </row>
    <row r="3" spans="1:17" x14ac:dyDescent="0.2">
      <c r="A3" t="s">
        <v>19</v>
      </c>
      <c r="B3" t="s">
        <v>20</v>
      </c>
      <c r="C3" s="1">
        <v>46169</v>
      </c>
      <c r="D3" t="s">
        <v>23</v>
      </c>
      <c r="E3" t="s">
        <v>24</v>
      </c>
      <c r="F3" s="1">
        <v>46168</v>
      </c>
      <c r="G3" t="s">
        <v>5</v>
      </c>
      <c r="H3" t="s">
        <v>2</v>
      </c>
      <c r="I3" t="s">
        <v>8</v>
      </c>
      <c r="J3" s="1">
        <v>46203</v>
      </c>
      <c r="K3" t="s">
        <v>21</v>
      </c>
      <c r="L3" s="2">
        <v>-12000</v>
      </c>
      <c r="M3" s="1">
        <v>46198</v>
      </c>
      <c r="N3" s="1">
        <v>46198</v>
      </c>
      <c r="O3">
        <f t="shared" ref="O3:O20" si="0">N3-M3</f>
        <v>0</v>
      </c>
      <c r="P3" s="21">
        <f t="shared" ref="P3:P20" si="1">O3*L3</f>
        <v>0</v>
      </c>
    </row>
    <row r="4" spans="1:17" x14ac:dyDescent="0.2">
      <c r="A4" t="s">
        <v>19</v>
      </c>
      <c r="B4" t="s">
        <v>20</v>
      </c>
      <c r="C4" s="1">
        <v>46141</v>
      </c>
      <c r="D4" t="s">
        <v>6</v>
      </c>
      <c r="E4" t="s">
        <v>25</v>
      </c>
      <c r="F4" s="1">
        <v>46136</v>
      </c>
      <c r="G4" t="s">
        <v>5</v>
      </c>
      <c r="H4" t="s">
        <v>2</v>
      </c>
      <c r="I4" t="s">
        <v>8</v>
      </c>
      <c r="J4" s="1">
        <v>46173</v>
      </c>
      <c r="K4" t="s">
        <v>26</v>
      </c>
      <c r="L4" s="2">
        <v>-23.5</v>
      </c>
      <c r="M4" s="1">
        <v>46166</v>
      </c>
      <c r="N4" s="1">
        <v>46169</v>
      </c>
      <c r="O4">
        <f t="shared" si="0"/>
        <v>3</v>
      </c>
      <c r="P4" s="21">
        <f t="shared" si="1"/>
        <v>-70.5</v>
      </c>
    </row>
    <row r="5" spans="1:17" x14ac:dyDescent="0.2">
      <c r="A5" t="s">
        <v>19</v>
      </c>
      <c r="B5" t="s">
        <v>20</v>
      </c>
      <c r="C5" s="1">
        <v>46121</v>
      </c>
      <c r="D5" t="s">
        <v>6</v>
      </c>
      <c r="E5" t="s">
        <v>28</v>
      </c>
      <c r="F5" s="1">
        <v>46120</v>
      </c>
      <c r="G5" t="s">
        <v>5</v>
      </c>
      <c r="H5" t="s">
        <v>2</v>
      </c>
      <c r="I5" t="s">
        <v>8</v>
      </c>
      <c r="J5" s="1">
        <v>46148</v>
      </c>
      <c r="K5" t="s">
        <v>27</v>
      </c>
      <c r="L5" s="2">
        <v>-32</v>
      </c>
      <c r="M5" s="1">
        <v>46150</v>
      </c>
      <c r="N5" s="1">
        <v>46142</v>
      </c>
      <c r="O5">
        <f t="shared" si="0"/>
        <v>-8</v>
      </c>
      <c r="P5" s="21">
        <f t="shared" si="1"/>
        <v>256</v>
      </c>
    </row>
    <row r="6" spans="1:17" x14ac:dyDescent="0.2">
      <c r="A6" t="s">
        <v>19</v>
      </c>
      <c r="B6" t="s">
        <v>20</v>
      </c>
      <c r="C6" s="1">
        <v>46121</v>
      </c>
      <c r="D6" t="s">
        <v>6</v>
      </c>
      <c r="E6" t="s">
        <v>29</v>
      </c>
      <c r="F6" s="1">
        <v>46121</v>
      </c>
      <c r="G6" t="s">
        <v>5</v>
      </c>
      <c r="H6" t="s">
        <v>2</v>
      </c>
      <c r="I6" t="s">
        <v>8</v>
      </c>
      <c r="J6" s="1">
        <v>46148</v>
      </c>
      <c r="K6" t="s">
        <v>27</v>
      </c>
      <c r="L6" s="2">
        <v>-25</v>
      </c>
      <c r="M6" s="1">
        <v>46151</v>
      </c>
      <c r="N6" s="1">
        <v>46142</v>
      </c>
      <c r="O6">
        <f t="shared" si="0"/>
        <v>-9</v>
      </c>
      <c r="P6" s="21">
        <f t="shared" si="1"/>
        <v>225</v>
      </c>
    </row>
    <row r="7" spans="1:17" x14ac:dyDescent="0.2">
      <c r="A7" t="s">
        <v>30</v>
      </c>
      <c r="B7" t="s">
        <v>31</v>
      </c>
      <c r="C7" s="1">
        <v>46043</v>
      </c>
      <c r="D7" t="s">
        <v>33</v>
      </c>
      <c r="E7" t="s">
        <v>34</v>
      </c>
      <c r="F7" s="1">
        <v>46038</v>
      </c>
      <c r="G7" t="s">
        <v>5</v>
      </c>
      <c r="H7" t="s">
        <v>2</v>
      </c>
      <c r="I7" t="s">
        <v>8</v>
      </c>
      <c r="J7" s="1">
        <v>46120</v>
      </c>
      <c r="K7" t="s">
        <v>32</v>
      </c>
      <c r="L7" s="2">
        <v>-2284</v>
      </c>
      <c r="M7" s="1">
        <v>46112</v>
      </c>
      <c r="N7" s="1">
        <v>46112</v>
      </c>
      <c r="O7">
        <f t="shared" si="0"/>
        <v>0</v>
      </c>
      <c r="P7" s="21">
        <f t="shared" si="1"/>
        <v>0</v>
      </c>
    </row>
    <row r="8" spans="1:17" x14ac:dyDescent="0.2">
      <c r="A8" t="s">
        <v>35</v>
      </c>
      <c r="B8" t="s">
        <v>36</v>
      </c>
      <c r="C8" s="1">
        <v>46135</v>
      </c>
      <c r="D8" t="s">
        <v>23</v>
      </c>
      <c r="E8" t="s">
        <v>37</v>
      </c>
      <c r="F8" s="1">
        <v>46127</v>
      </c>
      <c r="G8" t="s">
        <v>5</v>
      </c>
      <c r="H8" t="s">
        <v>2</v>
      </c>
      <c r="I8" t="s">
        <v>8</v>
      </c>
      <c r="J8" s="1">
        <v>46169</v>
      </c>
      <c r="K8" t="s">
        <v>38</v>
      </c>
      <c r="L8" s="2">
        <v>-127.5</v>
      </c>
      <c r="M8" s="1">
        <v>46157</v>
      </c>
      <c r="N8" s="1">
        <v>46160</v>
      </c>
      <c r="O8">
        <f t="shared" si="0"/>
        <v>3</v>
      </c>
      <c r="P8" s="21">
        <f t="shared" si="1"/>
        <v>-382.5</v>
      </c>
    </row>
    <row r="9" spans="1:17" x14ac:dyDescent="0.2">
      <c r="A9" t="s">
        <v>39</v>
      </c>
      <c r="B9" t="s">
        <v>40</v>
      </c>
      <c r="C9" s="1">
        <v>46059</v>
      </c>
      <c r="D9" t="s">
        <v>33</v>
      </c>
      <c r="E9" t="s">
        <v>42</v>
      </c>
      <c r="F9" s="1">
        <v>46053</v>
      </c>
      <c r="G9" t="s">
        <v>5</v>
      </c>
      <c r="H9" t="s">
        <v>2</v>
      </c>
      <c r="I9" t="s">
        <v>8</v>
      </c>
      <c r="J9" s="1">
        <v>46120</v>
      </c>
      <c r="K9" t="s">
        <v>41</v>
      </c>
      <c r="L9" s="2">
        <v>-19</v>
      </c>
      <c r="M9" s="1">
        <v>46112</v>
      </c>
      <c r="N9" s="1">
        <v>46112</v>
      </c>
      <c r="O9">
        <f t="shared" si="0"/>
        <v>0</v>
      </c>
      <c r="P9" s="21">
        <f t="shared" si="1"/>
        <v>0</v>
      </c>
    </row>
    <row r="10" spans="1:17" x14ac:dyDescent="0.2">
      <c r="A10" t="s">
        <v>39</v>
      </c>
      <c r="B10" t="s">
        <v>40</v>
      </c>
      <c r="C10" s="1">
        <v>46119</v>
      </c>
      <c r="D10" t="s">
        <v>33</v>
      </c>
      <c r="E10" t="s">
        <v>44</v>
      </c>
      <c r="F10" s="1">
        <v>46080</v>
      </c>
      <c r="G10" t="s">
        <v>5</v>
      </c>
      <c r="H10" t="s">
        <v>2</v>
      </c>
      <c r="I10" t="s">
        <v>8</v>
      </c>
      <c r="J10" s="1">
        <v>46148</v>
      </c>
      <c r="K10" t="s">
        <v>43</v>
      </c>
      <c r="L10" s="2">
        <v>-19</v>
      </c>
      <c r="M10" s="1">
        <v>46142</v>
      </c>
      <c r="N10" s="1">
        <v>46142</v>
      </c>
      <c r="O10">
        <f t="shared" si="0"/>
        <v>0</v>
      </c>
      <c r="P10" s="21">
        <f t="shared" si="1"/>
        <v>0</v>
      </c>
    </row>
    <row r="11" spans="1:17" x14ac:dyDescent="0.2">
      <c r="A11" t="s">
        <v>39</v>
      </c>
      <c r="B11" t="s">
        <v>40</v>
      </c>
      <c r="C11" s="1">
        <v>46142</v>
      </c>
      <c r="D11" t="s">
        <v>33</v>
      </c>
      <c r="E11" t="s">
        <v>46</v>
      </c>
      <c r="F11" s="1">
        <v>46142</v>
      </c>
      <c r="G11" t="s">
        <v>5</v>
      </c>
      <c r="H11" t="s">
        <v>2</v>
      </c>
      <c r="I11" t="s">
        <v>8</v>
      </c>
      <c r="J11" s="1">
        <v>46203</v>
      </c>
      <c r="K11" t="s">
        <v>45</v>
      </c>
      <c r="L11" s="2">
        <v>-19</v>
      </c>
      <c r="M11" s="1">
        <v>46203</v>
      </c>
      <c r="N11" s="1">
        <v>46203</v>
      </c>
      <c r="O11">
        <f t="shared" si="0"/>
        <v>0</v>
      </c>
      <c r="P11" s="21">
        <f t="shared" si="1"/>
        <v>0</v>
      </c>
    </row>
    <row r="12" spans="1:17" x14ac:dyDescent="0.2">
      <c r="A12" t="s">
        <v>39</v>
      </c>
      <c r="B12" t="s">
        <v>40</v>
      </c>
      <c r="C12" s="1">
        <v>46119</v>
      </c>
      <c r="D12" t="s">
        <v>33</v>
      </c>
      <c r="E12" t="s">
        <v>47</v>
      </c>
      <c r="F12" s="1">
        <v>46112</v>
      </c>
      <c r="G12" t="s">
        <v>5</v>
      </c>
      <c r="H12" t="s">
        <v>2</v>
      </c>
      <c r="I12" t="s">
        <v>8</v>
      </c>
      <c r="J12" s="1">
        <v>46177</v>
      </c>
      <c r="K12" t="s">
        <v>48</v>
      </c>
      <c r="L12" s="2">
        <v>-19</v>
      </c>
      <c r="M12" s="1">
        <v>46173</v>
      </c>
      <c r="N12" s="1">
        <v>46174</v>
      </c>
      <c r="O12">
        <f t="shared" si="0"/>
        <v>1</v>
      </c>
      <c r="P12" s="21">
        <f t="shared" si="1"/>
        <v>-19</v>
      </c>
    </row>
    <row r="13" spans="1:17" x14ac:dyDescent="0.2">
      <c r="A13" t="s">
        <v>61</v>
      </c>
      <c r="B13" t="s">
        <v>62</v>
      </c>
      <c r="C13" s="1">
        <v>46168</v>
      </c>
      <c r="D13" t="s">
        <v>33</v>
      </c>
      <c r="E13" t="s">
        <v>64</v>
      </c>
      <c r="F13" s="1">
        <v>46162</v>
      </c>
      <c r="G13" t="s">
        <v>5</v>
      </c>
      <c r="H13" t="s">
        <v>2</v>
      </c>
      <c r="I13" t="s">
        <v>8</v>
      </c>
      <c r="J13" s="1">
        <v>46173</v>
      </c>
      <c r="K13" t="s">
        <v>65</v>
      </c>
      <c r="L13" s="2">
        <v>-56971.31</v>
      </c>
      <c r="M13" s="16">
        <v>46162</v>
      </c>
      <c r="N13" s="1">
        <v>46169</v>
      </c>
      <c r="O13">
        <f t="shared" si="0"/>
        <v>7</v>
      </c>
      <c r="P13" s="21">
        <f t="shared" si="1"/>
        <v>-398799.17</v>
      </c>
    </row>
    <row r="14" spans="1:17" x14ac:dyDescent="0.2">
      <c r="A14" t="s">
        <v>93</v>
      </c>
      <c r="B14" t="s">
        <v>94</v>
      </c>
      <c r="C14" s="1">
        <v>46188</v>
      </c>
      <c r="D14" t="s">
        <v>33</v>
      </c>
      <c r="E14" t="s">
        <v>96</v>
      </c>
      <c r="F14" s="1">
        <v>46188</v>
      </c>
      <c r="G14" t="s">
        <v>5</v>
      </c>
      <c r="H14" t="s">
        <v>2</v>
      </c>
      <c r="I14" t="s">
        <v>8</v>
      </c>
      <c r="J14" s="1">
        <v>46197</v>
      </c>
      <c r="K14" t="s">
        <v>95</v>
      </c>
      <c r="L14" s="2">
        <v>-8605.9</v>
      </c>
      <c r="M14" s="16">
        <v>46188</v>
      </c>
      <c r="N14" s="1">
        <v>46189</v>
      </c>
      <c r="O14">
        <f t="shared" si="0"/>
        <v>1</v>
      </c>
      <c r="P14" s="21">
        <f t="shared" si="1"/>
        <v>-8605.9</v>
      </c>
    </row>
    <row r="15" spans="1:17" x14ac:dyDescent="0.2">
      <c r="A15" t="s">
        <v>110</v>
      </c>
      <c r="B15" t="s">
        <v>111</v>
      </c>
      <c r="C15" s="1">
        <v>46162</v>
      </c>
      <c r="D15" t="s">
        <v>33</v>
      </c>
      <c r="E15" t="s">
        <v>113</v>
      </c>
      <c r="F15" s="1">
        <v>46161</v>
      </c>
      <c r="G15" t="s">
        <v>5</v>
      </c>
      <c r="H15" t="s">
        <v>2</v>
      </c>
      <c r="I15" t="s">
        <v>8</v>
      </c>
      <c r="J15" s="1">
        <v>46173</v>
      </c>
      <c r="K15" t="s">
        <v>112</v>
      </c>
      <c r="L15" s="2">
        <v>-8196.7199999999993</v>
      </c>
      <c r="M15" s="16">
        <v>46162</v>
      </c>
      <c r="N15" s="1">
        <v>46169</v>
      </c>
      <c r="O15">
        <f t="shared" si="0"/>
        <v>7</v>
      </c>
      <c r="P15" s="21">
        <f t="shared" si="1"/>
        <v>-57377.039999999994</v>
      </c>
    </row>
    <row r="16" spans="1:17" x14ac:dyDescent="0.2">
      <c r="A16" t="s">
        <v>190</v>
      </c>
      <c r="B16" t="s">
        <v>191</v>
      </c>
      <c r="C16" s="1">
        <v>46154</v>
      </c>
      <c r="D16" t="s">
        <v>6</v>
      </c>
      <c r="E16" t="s">
        <v>192</v>
      </c>
      <c r="F16" s="1">
        <v>46142</v>
      </c>
      <c r="G16" t="s">
        <v>5</v>
      </c>
      <c r="H16" t="s">
        <v>2</v>
      </c>
      <c r="I16" t="s">
        <v>8</v>
      </c>
      <c r="J16" s="1">
        <v>46157</v>
      </c>
      <c r="K16" t="s">
        <v>193</v>
      </c>
      <c r="L16" s="2">
        <v>-751</v>
      </c>
      <c r="M16" s="16">
        <v>46152</v>
      </c>
      <c r="N16" s="1">
        <v>46150</v>
      </c>
      <c r="O16">
        <f t="shared" si="0"/>
        <v>-2</v>
      </c>
      <c r="P16" s="21">
        <f t="shared" si="1"/>
        <v>1502</v>
      </c>
    </row>
    <row r="17" spans="1:16" x14ac:dyDescent="0.2">
      <c r="A17" t="s">
        <v>190</v>
      </c>
      <c r="B17" t="s">
        <v>191</v>
      </c>
      <c r="C17" s="1">
        <v>46184</v>
      </c>
      <c r="D17" t="s">
        <v>6</v>
      </c>
      <c r="E17" t="s">
        <v>195</v>
      </c>
      <c r="F17" s="1">
        <v>46173</v>
      </c>
      <c r="G17" t="s">
        <v>5</v>
      </c>
      <c r="H17" t="s">
        <v>2</v>
      </c>
      <c r="I17" t="s">
        <v>8</v>
      </c>
      <c r="J17" s="1">
        <v>46184</v>
      </c>
      <c r="K17" t="s">
        <v>194</v>
      </c>
      <c r="L17" s="2">
        <v>-750</v>
      </c>
      <c r="M17" s="16">
        <v>46183</v>
      </c>
      <c r="N17" s="1">
        <v>46182</v>
      </c>
      <c r="O17">
        <f t="shared" si="0"/>
        <v>-1</v>
      </c>
      <c r="P17" s="21">
        <f t="shared" si="1"/>
        <v>750</v>
      </c>
    </row>
    <row r="18" spans="1:16" x14ac:dyDescent="0.2">
      <c r="A18" t="s">
        <v>190</v>
      </c>
      <c r="B18" t="s">
        <v>191</v>
      </c>
      <c r="C18" s="1">
        <v>46125</v>
      </c>
      <c r="D18" t="s">
        <v>6</v>
      </c>
      <c r="E18" t="s">
        <v>196</v>
      </c>
      <c r="F18" s="1">
        <v>46112</v>
      </c>
      <c r="G18" t="s">
        <v>5</v>
      </c>
      <c r="H18" t="s">
        <v>2</v>
      </c>
      <c r="I18" t="s">
        <v>8</v>
      </c>
      <c r="J18" s="1">
        <v>46127</v>
      </c>
      <c r="K18" t="s">
        <v>197</v>
      </c>
      <c r="L18" s="2">
        <v>-750</v>
      </c>
      <c r="M18" s="16">
        <v>46122</v>
      </c>
      <c r="N18" s="1">
        <v>46121</v>
      </c>
      <c r="O18">
        <f t="shared" si="0"/>
        <v>-1</v>
      </c>
      <c r="P18" s="21">
        <f t="shared" si="1"/>
        <v>750</v>
      </c>
    </row>
    <row r="19" spans="1:16" x14ac:dyDescent="0.2">
      <c r="A19" t="s">
        <v>198</v>
      </c>
      <c r="B19" t="s">
        <v>199</v>
      </c>
      <c r="C19" s="1">
        <v>46036</v>
      </c>
      <c r="D19" t="s">
        <v>33</v>
      </c>
      <c r="E19" t="s">
        <v>200</v>
      </c>
      <c r="F19" s="1">
        <v>46027</v>
      </c>
      <c r="G19" t="s">
        <v>5</v>
      </c>
      <c r="H19" t="s">
        <v>2</v>
      </c>
      <c r="I19" t="s">
        <v>8</v>
      </c>
      <c r="J19" s="1">
        <v>46120</v>
      </c>
      <c r="K19" t="s">
        <v>201</v>
      </c>
      <c r="L19" s="2">
        <v>-522.08000000000004</v>
      </c>
      <c r="M19" s="1">
        <v>46112</v>
      </c>
      <c r="N19" s="1">
        <v>46112</v>
      </c>
      <c r="O19">
        <f t="shared" si="0"/>
        <v>0</v>
      </c>
      <c r="P19" s="21">
        <f t="shared" si="1"/>
        <v>0</v>
      </c>
    </row>
    <row r="20" spans="1:16" x14ac:dyDescent="0.2">
      <c r="A20" t="s">
        <v>198</v>
      </c>
      <c r="B20" t="s">
        <v>199</v>
      </c>
      <c r="C20" s="1">
        <v>46135</v>
      </c>
      <c r="D20" t="s">
        <v>33</v>
      </c>
      <c r="E20" t="s">
        <v>203</v>
      </c>
      <c r="F20" s="1">
        <v>46119</v>
      </c>
      <c r="G20" t="s">
        <v>5</v>
      </c>
      <c r="H20" t="s">
        <v>2</v>
      </c>
      <c r="I20" t="s">
        <v>8</v>
      </c>
      <c r="J20" s="1">
        <v>46203</v>
      </c>
      <c r="K20" t="s">
        <v>202</v>
      </c>
      <c r="L20" s="2">
        <v>-522.08000000000004</v>
      </c>
      <c r="M20" s="1">
        <v>46203</v>
      </c>
      <c r="N20" s="1">
        <v>46203</v>
      </c>
      <c r="O20">
        <f t="shared" si="0"/>
        <v>0</v>
      </c>
      <c r="P20" s="21">
        <f t="shared" si="1"/>
        <v>0</v>
      </c>
    </row>
    <row r="22" spans="1:16" x14ac:dyDescent="0.2">
      <c r="M22" s="9" t="s">
        <v>246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8398F-E06A-4D47-87BC-82BFCAAA3ECC}">
  <dimension ref="A3:C8"/>
  <sheetViews>
    <sheetView tabSelected="1" workbookViewId="0">
      <selection activeCell="H37" sqref="H37"/>
    </sheetView>
  </sheetViews>
  <sheetFormatPr defaultRowHeight="12.75" x14ac:dyDescent="0.2"/>
  <cols>
    <col min="1" max="1" width="6.7109375" bestFit="1" customWidth="1"/>
    <col min="2" max="2" width="31.28515625" bestFit="1" customWidth="1"/>
    <col min="3" max="3" width="27.85546875" bestFit="1" customWidth="1"/>
  </cols>
  <sheetData>
    <row r="3" spans="1:3" x14ac:dyDescent="0.2">
      <c r="B3" s="22" t="s">
        <v>249</v>
      </c>
    </row>
    <row r="4" spans="1:3" x14ac:dyDescent="0.2">
      <c r="B4" t="s">
        <v>248</v>
      </c>
      <c r="C4" t="s">
        <v>247</v>
      </c>
    </row>
    <row r="5" spans="1:3" x14ac:dyDescent="0.2">
      <c r="A5" t="s">
        <v>250</v>
      </c>
      <c r="B5" s="10">
        <v>-91653.09</v>
      </c>
      <c r="C5" s="21">
        <v>-461771.11</v>
      </c>
    </row>
    <row r="8" spans="1:3" x14ac:dyDescent="0.2">
      <c r="B8" s="23" t="s">
        <v>251</v>
      </c>
      <c r="C8" s="24">
        <f>GETPIVOTDATA("Somma di Ritardo ponderato",$A$3)/GETPIVOTDATA("Somma di Importo in dare/avere",$A$3)</f>
        <v>5.0382492286948537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NOTE</vt:lpstr>
      <vt:lpstr>ESTRAZIONE</vt:lpstr>
      <vt:lpstr>db estraz.S_ALR_87012104 tutto</vt:lpstr>
      <vt:lpstr>Solo tipi doc. fatture e KD</vt:lpstr>
      <vt:lpstr>ITP 2 TRIM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Papetta Giorgia</cp:lastModifiedBy>
  <cp:revision>1</cp:revision>
  <dcterms:modified xsi:type="dcterms:W3CDTF">2026-07-08T14:25:04Z</dcterms:modified>
  <cp:category/>
</cp:coreProperties>
</file>